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an\Desktop\Viken Venstre\Arrangementer\ÅM2019\Ny delegatberegning\"/>
    </mc:Choice>
  </mc:AlternateContent>
  <xr:revisionPtr revIDLastSave="0" documentId="13_ncr:1_{C1713DFF-FA0E-4CC5-BB40-54DDF5CF37FB}" xr6:coauthVersionLast="40" xr6:coauthVersionMax="40" xr10:uidLastSave="{00000000-0000-0000-0000-000000000000}"/>
  <bookViews>
    <workbookView xWindow="0" yWindow="0" windowWidth="23040" windowHeight="8730" xr2:uid="{00000000-000D-0000-FFFF-FFFF00000000}"/>
  </bookViews>
  <sheets>
    <sheet name="Delegatberegning" sheetId="1" r:id="rId1"/>
    <sheet name="Prinsipper for delegatberegning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" i="1" l="1"/>
  <c r="F64" i="1"/>
  <c r="F63" i="1"/>
  <c r="F62" i="1"/>
  <c r="F61" i="1"/>
  <c r="F60" i="1"/>
  <c r="F59" i="1"/>
  <c r="F58" i="1"/>
  <c r="F57" i="1"/>
  <c r="F56" i="1"/>
  <c r="F55" i="1"/>
  <c r="G55" i="1" s="1"/>
  <c r="F54" i="1"/>
  <c r="G54" i="1" s="1"/>
  <c r="F53" i="1"/>
  <c r="F52" i="1"/>
  <c r="F51" i="1"/>
  <c r="F50" i="1"/>
  <c r="F49" i="1"/>
  <c r="F48" i="1"/>
  <c r="G48" i="1" s="1"/>
  <c r="F47" i="1"/>
  <c r="F46" i="1"/>
  <c r="F45" i="1"/>
  <c r="F44" i="1"/>
  <c r="F43" i="1"/>
  <c r="F42" i="1"/>
  <c r="G42" i="1" s="1"/>
  <c r="F41" i="1"/>
  <c r="F40" i="1"/>
  <c r="F39" i="1"/>
  <c r="F38" i="1"/>
  <c r="F37" i="1"/>
  <c r="G37" i="1" s="1"/>
  <c r="F36" i="1"/>
  <c r="F35" i="1"/>
  <c r="F34" i="1"/>
  <c r="F33" i="1"/>
  <c r="G33" i="1" s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4" i="1"/>
  <c r="F5" i="1"/>
  <c r="F6" i="1"/>
  <c r="D64" i="1"/>
  <c r="D63" i="1"/>
  <c r="D62" i="1"/>
  <c r="D61" i="1"/>
  <c r="D60" i="1"/>
  <c r="D59" i="1"/>
  <c r="D58" i="1"/>
  <c r="G58" i="1" s="1"/>
  <c r="D57" i="1"/>
  <c r="D56" i="1"/>
  <c r="D55" i="1"/>
  <c r="D54" i="1"/>
  <c r="D53" i="1"/>
  <c r="D52" i="1"/>
  <c r="G52" i="1" s="1"/>
  <c r="D51" i="1"/>
  <c r="G51" i="1" s="1"/>
  <c r="D50" i="1"/>
  <c r="D49" i="1"/>
  <c r="D48" i="1"/>
  <c r="D47" i="1"/>
  <c r="D46" i="1"/>
  <c r="D45" i="1"/>
  <c r="G45" i="1" s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G26" i="1" s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G64" i="1" l="1"/>
  <c r="G63" i="1"/>
  <c r="G62" i="1"/>
  <c r="G61" i="1"/>
  <c r="G60" i="1"/>
  <c r="G59" i="1"/>
  <c r="G57" i="1"/>
  <c r="G56" i="1"/>
  <c r="G53" i="1"/>
  <c r="G50" i="1"/>
  <c r="G49" i="1"/>
  <c r="G47" i="1"/>
  <c r="G46" i="1"/>
  <c r="G44" i="1"/>
  <c r="G43" i="1"/>
  <c r="G41" i="1"/>
  <c r="G40" i="1"/>
  <c r="G39" i="1"/>
  <c r="G38" i="1"/>
  <c r="G36" i="1"/>
  <c r="G35" i="1"/>
  <c r="G34" i="1"/>
  <c r="G32" i="1"/>
  <c r="G31" i="1"/>
  <c r="G30" i="1"/>
  <c r="G29" i="1"/>
  <c r="G28" i="1"/>
  <c r="G27" i="1"/>
  <c r="H72" i="1"/>
  <c r="F72" i="1"/>
  <c r="E72" i="1"/>
  <c r="D72" i="1"/>
  <c r="C72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72" i="1" l="1"/>
</calcChain>
</file>

<file path=xl/sharedStrings.xml><?xml version="1.0" encoding="utf-8"?>
<sst xmlns="http://schemas.openxmlformats.org/spreadsheetml/2006/main" count="153" uniqueCount="93">
  <si>
    <t>‹</t>
  </si>
  <si>
    <t>Betalende medlemmer:</t>
  </si>
  <si>
    <t>Deretter 1 delegat for hver påbegynte 50 medlemmer</t>
  </si>
  <si>
    <t>Stemmer ved sist valg i fylket (2017):</t>
  </si>
  <si>
    <t>Medlemstallet beregnes pr 31. desember og kun betalende medlemmer regnes med.</t>
  </si>
  <si>
    <t>Lag</t>
  </si>
  <si>
    <t>I kommuner uten lokallag, men der det er avgitt stemmer for Venstre ved valget, tar fylkesårsmøtet stilling til hvem som kan representere kommunen på grunnlag av stemmetall.</t>
  </si>
  <si>
    <t>Delegater fra lokallag skal ha fullmakter underskrevet av leder i lokallaget.</t>
  </si>
  <si>
    <t>Dernest har de tilknyttede organisasjonene ………. Unge Venstre, ………. Venstrekvinnelag og ………. Liberale Studentforbund, i tillegg til sin styrerepresentant, én delegat per fungerende lokallag i fylkets kommuner eller sammenslåtte lag. Det er en forutsetning for representasjonsretten at lagene har avholdt årsmøte samme år som fylkesårsmøtet eller året før dette.</t>
  </si>
  <si>
    <t>Venstres fylkesråder og fylkestingsrepresentanter, stortingsrepresentanter fra fylket og statsråder fra fylket har tale- og forslagsrett på fylkesårsmøtene.</t>
  </si>
  <si>
    <t>Bet. medl 31/12/2017</t>
  </si>
  <si>
    <t>delegater 2018</t>
  </si>
  <si>
    <t>Stortingsvalg 2017</t>
  </si>
  <si>
    <t>Delegater totalt 2018</t>
  </si>
  <si>
    <t>Ander delegater</t>
  </si>
  <si>
    <t>Asker</t>
  </si>
  <si>
    <t>Akershus</t>
  </si>
  <si>
    <t>Aurskog-Høland</t>
  </si>
  <si>
    <t>Bærum</t>
  </si>
  <si>
    <t>Eidsvoll</t>
  </si>
  <si>
    <t>Enebakk</t>
  </si>
  <si>
    <t>Fet</t>
  </si>
  <si>
    <t>Frogn</t>
  </si>
  <si>
    <t>Gjerdrum</t>
  </si>
  <si>
    <t>Hurdal</t>
  </si>
  <si>
    <t>Lørenskog</t>
  </si>
  <si>
    <t>Nannestad</t>
  </si>
  <si>
    <t>Nes</t>
  </si>
  <si>
    <t>Nesodden</t>
  </si>
  <si>
    <t>Nittedal</t>
  </si>
  <si>
    <t>Oppegård</t>
  </si>
  <si>
    <t>Rælingen</t>
  </si>
  <si>
    <t>Skedsmo</t>
  </si>
  <si>
    <t xml:space="preserve">Ski </t>
  </si>
  <si>
    <t>Sørum</t>
  </si>
  <si>
    <t>Ullensaker</t>
  </si>
  <si>
    <t>Vestby</t>
  </si>
  <si>
    <t>Ås</t>
  </si>
  <si>
    <t>Lunner</t>
  </si>
  <si>
    <t>Jevnaker</t>
  </si>
  <si>
    <t>Svelvik</t>
  </si>
  <si>
    <t>Buskerud</t>
  </si>
  <si>
    <t>Drammen</t>
  </si>
  <si>
    <t>Kongsberg</t>
  </si>
  <si>
    <t>Ringerike</t>
  </si>
  <si>
    <t>Hole</t>
  </si>
  <si>
    <t>Gol</t>
  </si>
  <si>
    <t>Hemsedal</t>
  </si>
  <si>
    <t>Ål</t>
  </si>
  <si>
    <t>Hol</t>
  </si>
  <si>
    <t>Sigdal</t>
  </si>
  <si>
    <t>Krødsherad</t>
  </si>
  <si>
    <t>Modum</t>
  </si>
  <si>
    <t>Øvre Eiker</t>
  </si>
  <si>
    <t>Nedre Eiker</t>
  </si>
  <si>
    <t>Lier</t>
  </si>
  <si>
    <t>Røyken</t>
  </si>
  <si>
    <t>Hurum</t>
  </si>
  <si>
    <t>Flesberg</t>
  </si>
  <si>
    <t>Flå</t>
  </si>
  <si>
    <t>Rollag</t>
  </si>
  <si>
    <t>Aremark</t>
  </si>
  <si>
    <t>Østfold</t>
  </si>
  <si>
    <t>Askim</t>
  </si>
  <si>
    <t>Eidsberg</t>
  </si>
  <si>
    <t>Fredikstad</t>
  </si>
  <si>
    <t>Halden</t>
  </si>
  <si>
    <t>Hobøl</t>
  </si>
  <si>
    <t>Hvaler</t>
  </si>
  <si>
    <t>Marker</t>
  </si>
  <si>
    <t>Moss</t>
  </si>
  <si>
    <t>Rakkestad</t>
  </si>
  <si>
    <t>Rygge</t>
  </si>
  <si>
    <t>Råde</t>
  </si>
  <si>
    <t>Sarpsborg</t>
  </si>
  <si>
    <t>Spydeberg</t>
  </si>
  <si>
    <t>Trøgstad</t>
  </si>
  <si>
    <t>Våler</t>
  </si>
  <si>
    <t>Interimsstyret i Viken</t>
  </si>
  <si>
    <t>Viken</t>
  </si>
  <si>
    <t>Viken UV</t>
  </si>
  <si>
    <t>Liberale studenter</t>
  </si>
  <si>
    <t>Akershus Venstrekvinnelag</t>
  </si>
  <si>
    <t>Uten lag</t>
  </si>
  <si>
    <t xml:space="preserve">Totalt: </t>
  </si>
  <si>
    <t>Dernest har de tilknyttede organisasjonene Viken Unge Venstre, Viken Venstrekvinnelag og Viken Liberale Studentforbund, i tillegg til sin styrerepresentant, én delegat per fungerende lokallag i fylkets kommuner eller sammenslåtte lag. Det er en forutsetning for representasjonsretten at lagene har avholdt årsmøte samme år som fylkesårsmøtet eller året før dette.</t>
  </si>
  <si>
    <t>Forslag til delegatberegning</t>
  </si>
  <si>
    <t>Inntil 50 medlemmer:1 delegat</t>
  </si>
  <si>
    <t>51 – 100 medlemmer: 2 delegater</t>
  </si>
  <si>
    <t>Deretter 1 delegat for hver påbegynte 100 meedlemmer</t>
  </si>
  <si>
    <t>300-3800 stemmer: 1 utsending for hver påbegynte 500</t>
  </si>
  <si>
    <t>3801-15800 stemmer: 1 utsending for hver påbegynte 800</t>
  </si>
  <si>
    <t>Fra 15801 stemmer: 1 utsending for hver påbegynte 1400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</si>
</sst>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>
    <font>
      <sz val="10"/>
      <color rgb="FF000000"/>
      <name val="Arial"/>
    </font>
    <font>
      <b/>
      <sz val="14"/>
      <color rgb="FF000000"/>
      <name val="Merriweather Sans"/>
    </font>
    <font>
      <sz val="11"/>
      <color rgb="FF00000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color rgb="FF00000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sz val="11"/>
      <color rgb="FF252525"/>
      <name val="Arial"/>
      <family val="2"/>
    </font>
    <font>
      <b/>
      <sz val="11"/>
      <name val="Arial"/>
      <family val="2"/>
    </font>
    <font>
      <sz val="10"/>
      <color rgb="FFA61C00"/>
      <name val="Arial"/>
      <family val="2"/>
    </font>
    <font>
      <i/>
      <sz val="12"/>
      <color rgb="FF252525"/>
      <name val="Campton"/>
    </font>
    <font>
      <sz val="12"/>
      <color rgb="FF252525"/>
      <name val="Campton"/>
    </font>
    <font>
      <sz val="10"/>
      <color rgb="FF000000"/>
      <name val="Merriweather Sans"/>
    </font>
    <font>
      <b/>
      <sz val="10"/>
      <color rgb="FFFF0000"/>
      <name val="Verdana"/>
      <family val="2"/>
    </font>
    <font>
      <b/>
      <sz val="10"/>
      <color rgb="FFFF0000"/>
      <name val="Merriweather Sans"/>
    </font>
    <font>
      <b/>
      <sz val="10"/>
      <color rgb="FF000000"/>
      <name val="Merriweather Sans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/>
      <right style="thin">
        <color rgb="FFC0C0C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/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C0C0C0"/>
      </right>
      <top/>
      <bottom style="hair">
        <color rgb="FF000000"/>
      </bottom>
      <diagonal/>
    </border>
    <border>
      <left/>
      <right style="thin">
        <color rgb="FFC0C0C0"/>
      </right>
      <top/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 applyFont="1" applyAlignment="1"/>
    <xf numFmtId="0" fontId="2" fillId="2" borderId="2" xfId="0" applyFont="1" applyFill="1" applyBorder="1" applyAlignment="1">
      <alignment vertical="top"/>
    </xf>
    <xf numFmtId="1" fontId="4" fillId="3" borderId="2" xfId="0" applyNumberFormat="1" applyFont="1" applyFill="1" applyBorder="1" applyAlignment="1">
      <alignment vertical="top"/>
    </xf>
    <xf numFmtId="0" fontId="5" fillId="2" borderId="2" xfId="0" applyFont="1" applyFill="1" applyBorder="1" applyAlignment="1">
      <alignment vertical="top"/>
    </xf>
    <xf numFmtId="0" fontId="6" fillId="0" borderId="0" xfId="0" applyFont="1"/>
    <xf numFmtId="0" fontId="2" fillId="3" borderId="2" xfId="0" applyFont="1" applyFill="1" applyBorder="1" applyAlignment="1">
      <alignment vertical="top"/>
    </xf>
    <xf numFmtId="1" fontId="7" fillId="0" borderId="5" xfId="0" applyNumberFormat="1" applyFont="1" applyBorder="1" applyAlignment="1">
      <alignment vertical="top"/>
    </xf>
    <xf numFmtId="0" fontId="2" fillId="2" borderId="2" xfId="0" applyFont="1" applyFill="1" applyBorder="1" applyAlignment="1">
      <alignment vertical="top"/>
    </xf>
    <xf numFmtId="1" fontId="7" fillId="0" borderId="6" xfId="0" applyNumberFormat="1" applyFont="1" applyBorder="1" applyAlignment="1">
      <alignment vertical="top"/>
    </xf>
    <xf numFmtId="0" fontId="5" fillId="2" borderId="2" xfId="0" applyFont="1" applyFill="1" applyBorder="1" applyAlignment="1">
      <alignment vertical="top"/>
    </xf>
    <xf numFmtId="1" fontId="8" fillId="0" borderId="6" xfId="0" applyNumberFormat="1" applyFont="1" applyBorder="1" applyAlignment="1">
      <alignment vertical="top"/>
    </xf>
    <xf numFmtId="0" fontId="9" fillId="0" borderId="2" xfId="0" applyFont="1" applyBorder="1" applyAlignment="1"/>
    <xf numFmtId="0" fontId="5" fillId="0" borderId="2" xfId="0" applyFont="1" applyBorder="1" applyAlignment="1">
      <alignment vertical="top" wrapText="1"/>
    </xf>
    <xf numFmtId="0" fontId="9" fillId="0" borderId="2" xfId="0" applyFont="1" applyBorder="1"/>
    <xf numFmtId="0" fontId="5" fillId="0" borderId="2" xfId="0" applyFont="1" applyBorder="1" applyAlignment="1">
      <alignment vertical="top" wrapText="1"/>
    </xf>
    <xf numFmtId="0" fontId="10" fillId="0" borderId="2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1" fontId="4" fillId="0" borderId="2" xfId="0" applyNumberFormat="1" applyFont="1" applyBorder="1" applyAlignment="1">
      <alignment vertical="top"/>
    </xf>
    <xf numFmtId="1" fontId="7" fillId="0" borderId="2" xfId="0" applyNumberFormat="1" applyFont="1" applyBorder="1" applyAlignment="1">
      <alignment vertical="top"/>
    </xf>
    <xf numFmtId="0" fontId="3" fillId="0" borderId="2" xfId="0" applyFont="1" applyBorder="1" applyAlignment="1"/>
    <xf numFmtId="0" fontId="3" fillId="0" borderId="2" xfId="0" applyFont="1" applyBorder="1"/>
    <xf numFmtId="0" fontId="2" fillId="0" borderId="2" xfId="0" applyFont="1" applyBorder="1" applyAlignment="1">
      <alignment vertical="top" wrapText="1"/>
    </xf>
    <xf numFmtId="0" fontId="5" fillId="0" borderId="2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right"/>
    </xf>
    <xf numFmtId="0" fontId="10" fillId="0" borderId="2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14" fontId="4" fillId="0" borderId="2" xfId="0" applyNumberFormat="1" applyFont="1" applyBorder="1" applyAlignment="1">
      <alignment vertical="top"/>
    </xf>
    <xf numFmtId="0" fontId="11" fillId="0" borderId="2" xfId="0" applyFont="1" applyBorder="1" applyAlignment="1"/>
    <xf numFmtId="0" fontId="12" fillId="0" borderId="2" xfId="0" applyFont="1" applyBorder="1" applyAlignment="1"/>
    <xf numFmtId="0" fontId="13" fillId="0" borderId="2" xfId="0" applyFont="1" applyBorder="1"/>
    <xf numFmtId="0" fontId="13" fillId="0" borderId="2" xfId="0" applyFont="1" applyBorder="1" applyAlignment="1"/>
    <xf numFmtId="0" fontId="4" fillId="0" borderId="2" xfId="0" applyFont="1" applyBorder="1" applyAlignment="1"/>
    <xf numFmtId="0" fontId="4" fillId="0" borderId="2" xfId="0" applyFont="1" applyBorder="1"/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/>
    <xf numFmtId="0" fontId="2" fillId="0" borderId="2" xfId="0" applyFont="1" applyBorder="1" applyAlignment="1">
      <alignment horizontal="right"/>
    </xf>
    <xf numFmtId="1" fontId="5" fillId="0" borderId="2" xfId="0" applyNumberFormat="1" applyFont="1" applyBorder="1" applyAlignment="1">
      <alignment horizontal="right"/>
    </xf>
    <xf numFmtId="0" fontId="5" fillId="0" borderId="2" xfId="0" applyFont="1" applyBorder="1" applyAlignment="1"/>
    <xf numFmtId="0" fontId="2" fillId="0" borderId="2" xfId="0" applyFont="1" applyBorder="1" applyAlignment="1">
      <alignment horizontal="left"/>
    </xf>
    <xf numFmtId="1" fontId="5" fillId="0" borderId="2" xfId="0" applyNumberFormat="1" applyFont="1" applyBorder="1" applyAlignment="1">
      <alignment horizontal="right" vertical="top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right" vertical="top" wrapText="1"/>
    </xf>
    <xf numFmtId="0" fontId="8" fillId="0" borderId="2" xfId="0" applyFont="1" applyBorder="1" applyAlignment="1">
      <alignment vertical="top"/>
    </xf>
    <xf numFmtId="0" fontId="3" fillId="0" borderId="2" xfId="0" applyFont="1" applyBorder="1"/>
    <xf numFmtId="0" fontId="14" fillId="0" borderId="7" xfId="0" applyFont="1" applyBorder="1" applyAlignment="1">
      <alignment vertical="top" wrapText="1"/>
    </xf>
    <xf numFmtId="1" fontId="15" fillId="0" borderId="8" xfId="0" applyNumberFormat="1" applyFont="1" applyBorder="1" applyAlignment="1">
      <alignment vertical="top"/>
    </xf>
    <xf numFmtId="0" fontId="14" fillId="0" borderId="0" xfId="0" applyFont="1" applyAlignment="1">
      <alignment horizontal="right" vertical="top" wrapText="1"/>
    </xf>
    <xf numFmtId="0" fontId="8" fillId="0" borderId="9" xfId="0" applyFont="1" applyBorder="1" applyAlignment="1">
      <alignment vertical="top"/>
    </xf>
    <xf numFmtId="1" fontId="7" fillId="0" borderId="9" xfId="0" applyNumberFormat="1" applyFont="1" applyBorder="1" applyAlignment="1">
      <alignment vertical="top"/>
    </xf>
    <xf numFmtId="0" fontId="14" fillId="0" borderId="7" xfId="0" applyFont="1" applyBorder="1" applyAlignment="1">
      <alignment vertical="top" wrapText="1"/>
    </xf>
    <xf numFmtId="1" fontId="7" fillId="0" borderId="0" xfId="0" applyNumberFormat="1" applyFont="1" applyAlignment="1">
      <alignment vertical="top"/>
    </xf>
    <xf numFmtId="1" fontId="8" fillId="0" borderId="9" xfId="0" applyNumberFormat="1" applyFont="1" applyBorder="1" applyAlignment="1">
      <alignment vertical="top"/>
    </xf>
    <xf numFmtId="1" fontId="7" fillId="0" borderId="9" xfId="0" applyNumberFormat="1" applyFont="1" applyBorder="1" applyAlignment="1">
      <alignment vertical="top"/>
    </xf>
    <xf numFmtId="0" fontId="14" fillId="0" borderId="10" xfId="0" applyFont="1" applyBorder="1" applyAlignment="1">
      <alignment vertical="top" wrapText="1"/>
    </xf>
    <xf numFmtId="0" fontId="16" fillId="0" borderId="11" xfId="0" applyFont="1" applyBorder="1" applyAlignment="1">
      <alignment horizontal="right" vertical="top" wrapText="1"/>
    </xf>
    <xf numFmtId="1" fontId="7" fillId="0" borderId="0" xfId="0" applyNumberFormat="1" applyFont="1" applyAlignment="1">
      <alignment vertical="top"/>
    </xf>
    <xf numFmtId="1" fontId="8" fillId="0" borderId="9" xfId="0" applyNumberFormat="1" applyFont="1" applyBorder="1" applyAlignment="1">
      <alignment vertical="top"/>
    </xf>
    <xf numFmtId="0" fontId="14" fillId="0" borderId="12" xfId="0" applyFont="1" applyBorder="1" applyAlignment="1">
      <alignment vertical="top" wrapText="1"/>
    </xf>
    <xf numFmtId="0" fontId="16" fillId="0" borderId="13" xfId="0" applyFont="1" applyBorder="1" applyAlignment="1">
      <alignment horizontal="right" vertical="top" wrapText="1"/>
    </xf>
    <xf numFmtId="0" fontId="17" fillId="0" borderId="14" xfId="0" applyFont="1" applyBorder="1" applyAlignment="1">
      <alignment vertical="top" wrapText="1"/>
    </xf>
    <xf numFmtId="0" fontId="16" fillId="0" borderId="15" xfId="0" applyFont="1" applyBorder="1" applyAlignment="1">
      <alignment horizontal="right" vertical="top" wrapText="1"/>
    </xf>
    <xf numFmtId="0" fontId="17" fillId="0" borderId="6" xfId="0" applyFont="1" applyBorder="1" applyAlignment="1">
      <alignment horizontal="right" vertical="top" wrapText="1"/>
    </xf>
    <xf numFmtId="0" fontId="7" fillId="0" borderId="9" xfId="0" applyFont="1" applyBorder="1" applyAlignment="1">
      <alignment vertical="top"/>
    </xf>
    <xf numFmtId="0" fontId="3" fillId="0" borderId="0" xfId="0" applyFont="1" applyAlignment="1"/>
    <xf numFmtId="0" fontId="1" fillId="0" borderId="1" xfId="0" applyFont="1" applyBorder="1" applyAlignment="1">
      <alignment vertical="top" wrapText="1"/>
    </xf>
    <xf numFmtId="0" fontId="3" fillId="0" borderId="3" xfId="0" applyFont="1" applyBorder="1"/>
    <xf numFmtId="0" fontId="3" fillId="0" borderId="4" xfId="0" applyFont="1" applyBorder="1"/>
    <xf numFmtId="0" fontId="9" fillId="0" borderId="16" xfId="0" applyFont="1" applyBorder="1" applyAlignment="1">
      <alignment wrapText="1"/>
    </xf>
    <xf numFmtId="0" fontId="3" fillId="0" borderId="17" xfId="0" applyFont="1" applyBorder="1"/>
    <xf numFmtId="0" fontId="3" fillId="0" borderId="18" xfId="0" applyFont="1" applyBorder="1"/>
  </cellXfs>
  <cellStyles count="1">
    <cellStyle name="Normal" xfId="0" builtinId="0"/>
  </cellStyles>
  <dxfs count="3">
    <dxf>
      <fill>
        <patternFill patternType="solid">
          <fgColor rgb="FFDDF2F0"/>
          <bgColor rgb="FFDDF2F0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26A69A"/>
          <bgColor rgb="FF26A69A"/>
        </patternFill>
      </fill>
    </dxf>
  </dxfs>
  <tableStyles count="1">
    <tableStyle name="Delegatberegning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3:H65" headerRowCount="0">
  <tableColumns count="8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7" xr3:uid="{00000000-0010-0000-0000-000007000000}" name="Column7"/>
    <tableColumn id="8" xr3:uid="{00000000-0010-0000-0000-000008000000}" name="Column8"/>
  </tableColumns>
  <tableStyleInfo name="Delegatberegning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W1035"/>
  <sheetViews>
    <sheetView tabSelected="1" workbookViewId="0">
      <pane ySplit="3" topLeftCell="A4" activePane="bottomLeft" state="frozen"/>
      <selection pane="bottomLeft" activeCell="D4" sqref="D4"/>
    </sheetView>
  </sheetViews>
  <sheetFormatPr baseColWidth="10" defaultColWidth="14.44140625" defaultRowHeight="15.75" customHeight="1"/>
  <cols>
    <col min="1" max="1" width="17.83203125" customWidth="1"/>
    <col min="2" max="2" width="14.71875" customWidth="1"/>
    <col min="3" max="3" width="12" customWidth="1"/>
    <col min="4" max="4" width="11.109375" customWidth="1"/>
    <col min="5" max="5" width="14.5546875" customWidth="1"/>
    <col min="6" max="6" width="12.27734375" customWidth="1"/>
    <col min="7" max="7" width="21.44140625" customWidth="1"/>
  </cols>
  <sheetData>
    <row r="1" spans="1:23" ht="12.3">
      <c r="A1" s="68" t="s">
        <v>0</v>
      </c>
      <c r="B1" s="69"/>
      <c r="C1" s="69"/>
      <c r="D1" s="69"/>
      <c r="E1" s="69"/>
      <c r="F1" s="70"/>
      <c r="G1" s="4"/>
    </row>
    <row r="2" spans="1:23" ht="12.3">
      <c r="A2" s="6"/>
      <c r="B2" s="8"/>
      <c r="C2" s="8"/>
      <c r="D2" s="8"/>
      <c r="E2" s="8"/>
      <c r="F2" s="8"/>
      <c r="G2" s="10"/>
      <c r="H2" s="8"/>
      <c r="I2" s="8"/>
      <c r="J2" s="8"/>
      <c r="K2" s="8"/>
    </row>
    <row r="3" spans="1:23" ht="28.2">
      <c r="A3" s="12" t="s">
        <v>5</v>
      </c>
      <c r="B3" s="14"/>
      <c r="C3" s="14" t="s">
        <v>10</v>
      </c>
      <c r="D3" s="14" t="s">
        <v>11</v>
      </c>
      <c r="E3" s="14" t="s">
        <v>12</v>
      </c>
      <c r="F3" s="14" t="s">
        <v>11</v>
      </c>
      <c r="G3" s="15" t="s">
        <v>13</v>
      </c>
      <c r="H3" s="16" t="s">
        <v>14</v>
      </c>
      <c r="I3" s="17"/>
      <c r="J3" s="18"/>
      <c r="K3" s="18"/>
      <c r="L3" s="19"/>
      <c r="M3" s="19"/>
      <c r="N3" s="20"/>
      <c r="O3" s="20"/>
      <c r="P3" s="20"/>
      <c r="Q3" s="20"/>
      <c r="R3" s="20"/>
      <c r="S3" s="20"/>
      <c r="T3" s="20"/>
      <c r="U3" s="20"/>
      <c r="V3" s="20"/>
      <c r="W3" s="20"/>
    </row>
    <row r="4" spans="1:23" ht="14.1">
      <c r="A4" s="21" t="s">
        <v>15</v>
      </c>
      <c r="B4" s="22" t="s">
        <v>16</v>
      </c>
      <c r="C4" s="23">
        <v>100</v>
      </c>
      <c r="D4" s="23">
        <f>IF(Table_1[[#This Row],[Column3]]&gt;100,ROUNDUP((Table_1[[#This Row],[Column3]]-100)/100,0)+2,ROUNDUP(Table_1[[#This Row],[Column3]]/50,0))</f>
        <v>2</v>
      </c>
      <c r="E4" s="24">
        <v>3483</v>
      </c>
      <c r="F4" s="23">
        <f>IF(Table_1[[#This Row],[Column5]]&gt;15800,ROUNDUP((Table_1[[#This Row],[Column5]]-15800)/1400,0)+22,IF(Table_1[[#This Row],[Column5]]&gt;3800,ROUNDUP((Table_1[[#This Row],[Column5]]-3800)/800,0)+7,IF(Table_1[[#This Row],[Column5]]&gt;300,ROUNDUP((Table_1[[#This Row],[Column5]]-300)/500,0),ROUNDDOWN(Table_1[[#This Row],[Column5]]/300,0))))</f>
        <v>7</v>
      </c>
      <c r="G4" s="25">
        <f t="shared" ref="G4:G25" si="0">F4+D4</f>
        <v>9</v>
      </c>
      <c r="H4" s="26"/>
      <c r="I4" s="17"/>
      <c r="J4" s="18"/>
      <c r="K4" s="18"/>
      <c r="L4" s="19"/>
      <c r="M4" s="19"/>
      <c r="N4" s="19"/>
      <c r="O4" s="20"/>
      <c r="P4" s="20"/>
      <c r="Q4" s="20"/>
      <c r="R4" s="20"/>
      <c r="S4" s="20"/>
      <c r="T4" s="20"/>
      <c r="U4" s="20"/>
      <c r="V4" s="20"/>
      <c r="W4" s="20"/>
    </row>
    <row r="5" spans="1:23" ht="14.1">
      <c r="A5" s="21" t="s">
        <v>17</v>
      </c>
      <c r="B5" s="22" t="s">
        <v>16</v>
      </c>
      <c r="C5" s="23">
        <v>8</v>
      </c>
      <c r="D5" s="23">
        <f>IF(Table_1[[#This Row],[Column3]]&gt;100,ROUNDUP((Table_1[[#This Row],[Column3]]-100)/100,0)+2,ROUNDUP(Table_1[[#This Row],[Column3]]/50,0))</f>
        <v>1</v>
      </c>
      <c r="E5" s="23">
        <v>168</v>
      </c>
      <c r="F5" s="23">
        <f>IF(Table_1[[#This Row],[Column5]]&gt;15800,ROUNDUP((Table_1[[#This Row],[Column5]]-15800)/1400,0)+22,IF(Table_1[[#This Row],[Column5]]&gt;3800,ROUNDUP((Table_1[[#This Row],[Column5]]-3800)/800,0)+7,IF(Table_1[[#This Row],[Column5]]&gt;300,ROUNDUP((Table_1[[#This Row],[Column5]]-300)/500,0),ROUNDDOWN(Table_1[[#This Row],[Column5]]/300,0))))</f>
        <v>0</v>
      </c>
      <c r="G5" s="25">
        <f t="shared" si="0"/>
        <v>1</v>
      </c>
      <c r="H5" s="26"/>
      <c r="I5" s="27"/>
      <c r="J5" s="18"/>
      <c r="K5" s="18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</row>
    <row r="6" spans="1:23" ht="14.1">
      <c r="A6" s="21" t="s">
        <v>18</v>
      </c>
      <c r="B6" s="22" t="s">
        <v>16</v>
      </c>
      <c r="C6" s="23">
        <v>179</v>
      </c>
      <c r="D6" s="23">
        <f>IF(Table_1[[#This Row],[Column3]]&gt;100,ROUNDUP((Table_1[[#This Row],[Column3]]-100)/100,0)+2,ROUNDUP(Table_1[[#This Row],[Column3]]/50,0))</f>
        <v>3</v>
      </c>
      <c r="E6" s="23">
        <v>7700</v>
      </c>
      <c r="F6" s="23">
        <f>IF(Table_1[[#This Row],[Column5]]&gt;15800,ROUNDUP((Table_1[[#This Row],[Column5]]-15800)/1400,0)+22,IF(Table_1[[#This Row],[Column5]]&gt;3800,ROUNDUP((Table_1[[#This Row],[Column5]]-3800)/800,0)+7,IF(Table_1[[#This Row],[Column5]]&gt;300,ROUNDUP((Table_1[[#This Row],[Column5]]-300)/500,0),ROUNDDOWN(Table_1[[#This Row],[Column5]]/300,0))))</f>
        <v>12</v>
      </c>
      <c r="G6" s="25">
        <f t="shared" si="0"/>
        <v>15</v>
      </c>
      <c r="H6" s="26"/>
      <c r="I6" s="17"/>
      <c r="J6" s="18"/>
      <c r="K6" s="18"/>
      <c r="L6" s="19"/>
      <c r="M6" s="19"/>
      <c r="N6" s="20"/>
      <c r="O6" s="20"/>
      <c r="P6" s="20"/>
      <c r="Q6" s="20"/>
      <c r="R6" s="20"/>
      <c r="S6" s="20"/>
      <c r="T6" s="20"/>
      <c r="U6" s="20"/>
      <c r="V6" s="20"/>
      <c r="W6" s="20"/>
    </row>
    <row r="7" spans="1:23" ht="14.1">
      <c r="A7" s="21" t="s">
        <v>19</v>
      </c>
      <c r="B7" s="22" t="s">
        <v>16</v>
      </c>
      <c r="C7" s="23">
        <v>13</v>
      </c>
      <c r="D7" s="23">
        <f>IF(Table_1[[#This Row],[Column3]]&gt;100,ROUNDUP((Table_1[[#This Row],[Column3]]-100)/100,0)+2,ROUNDUP(Table_1[[#This Row],[Column3]]/50,0))</f>
        <v>1</v>
      </c>
      <c r="E7" s="23">
        <v>360</v>
      </c>
      <c r="F7" s="23">
        <f>IF(Table_1[[#This Row],[Column5]]&gt;15800,ROUNDUP((Table_1[[#This Row],[Column5]]-15800)/1400,0)+22,IF(Table_1[[#This Row],[Column5]]&gt;3800,ROUNDUP((Table_1[[#This Row],[Column5]]-3800)/800,0)+7,IF(Table_1[[#This Row],[Column5]]&gt;300,ROUNDUP((Table_1[[#This Row],[Column5]]-300)/500,0),ROUNDDOWN(Table_1[[#This Row],[Column5]]/300,0))))</f>
        <v>1</v>
      </c>
      <c r="G7" s="25">
        <f t="shared" si="0"/>
        <v>2</v>
      </c>
      <c r="H7" s="26"/>
      <c r="I7" s="17"/>
      <c r="J7" s="18"/>
      <c r="K7" s="18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</row>
    <row r="8" spans="1:23" ht="14.1">
      <c r="A8" s="21" t="s">
        <v>20</v>
      </c>
      <c r="B8" s="22" t="s">
        <v>16</v>
      </c>
      <c r="C8" s="23">
        <v>11</v>
      </c>
      <c r="D8" s="23">
        <f>IF(Table_1[[#This Row],[Column3]]&gt;100,ROUNDUP((Table_1[[#This Row],[Column3]]-100)/100,0)+2,ROUNDUP(Table_1[[#This Row],[Column3]]/50,0))</f>
        <v>1</v>
      </c>
      <c r="E8" s="23">
        <v>212</v>
      </c>
      <c r="F8" s="23">
        <f>IF(Table_1[[#This Row],[Column5]]&gt;15800,ROUNDUP((Table_1[[#This Row],[Column5]]-15800)/1400,0)+22,IF(Table_1[[#This Row],[Column5]]&gt;3800,ROUNDUP((Table_1[[#This Row],[Column5]]-3800)/800,0)+7,IF(Table_1[[#This Row],[Column5]]&gt;300,ROUNDUP((Table_1[[#This Row],[Column5]]-300)/500,0),ROUNDDOWN(Table_1[[#This Row],[Column5]]/300,0))))</f>
        <v>0</v>
      </c>
      <c r="G8" s="25">
        <f t="shared" si="0"/>
        <v>1</v>
      </c>
      <c r="H8" s="26"/>
      <c r="I8" s="17"/>
      <c r="J8" s="18"/>
      <c r="K8" s="18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</row>
    <row r="9" spans="1:23" ht="14.1">
      <c r="A9" s="21" t="s">
        <v>21</v>
      </c>
      <c r="B9" s="22" t="s">
        <v>16</v>
      </c>
      <c r="C9" s="23">
        <v>7</v>
      </c>
      <c r="D9" s="23">
        <f>IF(Table_1[[#This Row],[Column3]]&gt;100,ROUNDUP((Table_1[[#This Row],[Column3]]-100)/100,0)+2,ROUNDUP(Table_1[[#This Row],[Column3]]/50,0))</f>
        <v>1</v>
      </c>
      <c r="E9" s="23">
        <v>263</v>
      </c>
      <c r="F9" s="23">
        <f>IF(Table_1[[#This Row],[Column5]]&gt;15800,ROUNDUP((Table_1[[#This Row],[Column5]]-15800)/1400,0)+22,IF(Table_1[[#This Row],[Column5]]&gt;3800,ROUNDUP((Table_1[[#This Row],[Column5]]-3800)/800,0)+7,IF(Table_1[[#This Row],[Column5]]&gt;300,ROUNDUP((Table_1[[#This Row],[Column5]]-300)/500,0),ROUNDDOWN(Table_1[[#This Row],[Column5]]/300,0))))</f>
        <v>0</v>
      </c>
      <c r="G9" s="25">
        <f t="shared" si="0"/>
        <v>1</v>
      </c>
      <c r="H9" s="26"/>
      <c r="J9" s="18"/>
      <c r="K9" s="18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</row>
    <row r="10" spans="1:23" ht="14.1">
      <c r="A10" s="21" t="s">
        <v>22</v>
      </c>
      <c r="B10" s="22" t="s">
        <v>16</v>
      </c>
      <c r="C10" s="23">
        <v>29</v>
      </c>
      <c r="D10" s="23">
        <f>IF(Table_1[[#This Row],[Column3]]&gt;100,ROUNDUP((Table_1[[#This Row],[Column3]]-100)/100,0)+2,ROUNDUP(Table_1[[#This Row],[Column3]]/50,0))</f>
        <v>1</v>
      </c>
      <c r="E10" s="23">
        <v>580</v>
      </c>
      <c r="F10" s="23">
        <f>IF(Table_1[[#This Row],[Column5]]&gt;15800,ROUNDUP((Table_1[[#This Row],[Column5]]-15800)/1400,0)+22,IF(Table_1[[#This Row],[Column5]]&gt;3800,ROUNDUP((Table_1[[#This Row],[Column5]]-3800)/800,0)+7,IF(Table_1[[#This Row],[Column5]]&gt;300,ROUNDUP((Table_1[[#This Row],[Column5]]-300)/500,0),ROUNDDOWN(Table_1[[#This Row],[Column5]]/300,0))))</f>
        <v>1</v>
      </c>
      <c r="G10" s="25">
        <f t="shared" si="0"/>
        <v>2</v>
      </c>
      <c r="H10" s="26"/>
      <c r="J10" s="18"/>
      <c r="K10" s="18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</row>
    <row r="11" spans="1:23" ht="14.1">
      <c r="A11" s="21" t="s">
        <v>23</v>
      </c>
      <c r="B11" s="22" t="s">
        <v>16</v>
      </c>
      <c r="C11" s="23">
        <v>7</v>
      </c>
      <c r="D11" s="23">
        <f>IF(Table_1[[#This Row],[Column3]]&gt;100,ROUNDUP((Table_1[[#This Row],[Column3]]-100)/100,0)+2,ROUNDUP(Table_1[[#This Row],[Column3]]/50,0))</f>
        <v>1</v>
      </c>
      <c r="E11" s="23">
        <v>141</v>
      </c>
      <c r="F11" s="23">
        <f>IF(Table_1[[#This Row],[Column5]]&gt;15800,ROUNDUP((Table_1[[#This Row],[Column5]]-15800)/1400,0)+22,IF(Table_1[[#This Row],[Column5]]&gt;3800,ROUNDUP((Table_1[[#This Row],[Column5]]-3800)/800,0)+7,IF(Table_1[[#This Row],[Column5]]&gt;300,ROUNDUP((Table_1[[#This Row],[Column5]]-300)/500,0),ROUNDDOWN(Table_1[[#This Row],[Column5]]/300,0))))</f>
        <v>0</v>
      </c>
      <c r="G11" s="25">
        <f t="shared" si="0"/>
        <v>1</v>
      </c>
      <c r="H11" s="26"/>
      <c r="J11" s="18"/>
      <c r="K11" s="18"/>
      <c r="L11" s="28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</row>
    <row r="12" spans="1:23" ht="15">
      <c r="A12" s="21" t="s">
        <v>24</v>
      </c>
      <c r="B12" s="22" t="s">
        <v>16</v>
      </c>
      <c r="C12" s="23">
        <v>17</v>
      </c>
      <c r="D12" s="23">
        <f>IF(Table_1[[#This Row],[Column3]]&gt;100,ROUNDUP((Table_1[[#This Row],[Column3]]-100)/100,0)+2,ROUNDUP(Table_1[[#This Row],[Column3]]/50,0))</f>
        <v>1</v>
      </c>
      <c r="E12" s="23">
        <v>54</v>
      </c>
      <c r="F12" s="23">
        <f>IF(Table_1[[#This Row],[Column5]]&gt;15800,ROUNDUP((Table_1[[#This Row],[Column5]]-15800)/1400,0)+22,IF(Table_1[[#This Row],[Column5]]&gt;3800,ROUNDUP((Table_1[[#This Row],[Column5]]-3800)/800,0)+7,IF(Table_1[[#This Row],[Column5]]&gt;300,ROUNDUP((Table_1[[#This Row],[Column5]]-300)/500,0),ROUNDDOWN(Table_1[[#This Row],[Column5]]/300,0))))</f>
        <v>0</v>
      </c>
      <c r="G12" s="25">
        <f t="shared" si="0"/>
        <v>1</v>
      </c>
      <c r="H12" s="26"/>
      <c r="J12" s="18"/>
      <c r="K12" s="18"/>
      <c r="L12" s="28"/>
      <c r="M12" s="20"/>
      <c r="N12" s="29"/>
      <c r="O12" s="20"/>
      <c r="P12" s="20"/>
      <c r="Q12" s="20"/>
      <c r="R12" s="20"/>
      <c r="S12" s="20"/>
      <c r="T12" s="20"/>
      <c r="U12" s="20"/>
      <c r="V12" s="20"/>
      <c r="W12" s="20"/>
    </row>
    <row r="13" spans="1:23" ht="15">
      <c r="A13" s="21" t="s">
        <v>25</v>
      </c>
      <c r="B13" s="22" t="s">
        <v>16</v>
      </c>
      <c r="C13" s="23">
        <v>31</v>
      </c>
      <c r="D13" s="23">
        <f>IF(Table_1[[#This Row],[Column3]]&gt;100,ROUNDUP((Table_1[[#This Row],[Column3]]-100)/100,0)+2,ROUNDUP(Table_1[[#This Row],[Column3]]/50,0))</f>
        <v>1</v>
      </c>
      <c r="E13" s="23">
        <v>964</v>
      </c>
      <c r="F13" s="23">
        <f>IF(Table_1[[#This Row],[Column5]]&gt;15800,ROUNDUP((Table_1[[#This Row],[Column5]]-15800)/1400,0)+22,IF(Table_1[[#This Row],[Column5]]&gt;3800,ROUNDUP((Table_1[[#This Row],[Column5]]-3800)/800,0)+7,IF(Table_1[[#This Row],[Column5]]&gt;300,ROUNDUP((Table_1[[#This Row],[Column5]]-300)/500,0),ROUNDDOWN(Table_1[[#This Row],[Column5]]/300,0))))</f>
        <v>2</v>
      </c>
      <c r="G13" s="25">
        <f t="shared" si="0"/>
        <v>3</v>
      </c>
      <c r="H13" s="26"/>
      <c r="J13" s="18"/>
      <c r="K13" s="18"/>
      <c r="L13" s="28"/>
      <c r="M13" s="19"/>
      <c r="N13" s="29"/>
      <c r="O13" s="20"/>
      <c r="P13" s="20"/>
      <c r="Q13" s="20"/>
      <c r="R13" s="20"/>
      <c r="S13" s="20"/>
      <c r="T13" s="20"/>
      <c r="U13" s="20"/>
      <c r="V13" s="20"/>
      <c r="W13" s="20"/>
    </row>
    <row r="14" spans="1:23" ht="15">
      <c r="A14" s="21" t="s">
        <v>26</v>
      </c>
      <c r="B14" s="22" t="s">
        <v>16</v>
      </c>
      <c r="C14" s="23">
        <v>14</v>
      </c>
      <c r="D14" s="23">
        <f>IF(Table_1[[#This Row],[Column3]]&gt;100,ROUNDUP((Table_1[[#This Row],[Column3]]-100)/100,0)+2,ROUNDUP(Table_1[[#This Row],[Column3]]/50,0))</f>
        <v>1</v>
      </c>
      <c r="E14" s="23">
        <v>207</v>
      </c>
      <c r="F14" s="23">
        <f>IF(Table_1[[#This Row],[Column5]]&gt;15800,ROUNDUP((Table_1[[#This Row],[Column5]]-15800)/1400,0)+22,IF(Table_1[[#This Row],[Column5]]&gt;3800,ROUNDUP((Table_1[[#This Row],[Column5]]-3800)/800,0)+7,IF(Table_1[[#This Row],[Column5]]&gt;300,ROUNDUP((Table_1[[#This Row],[Column5]]-300)/500,0),ROUNDDOWN(Table_1[[#This Row],[Column5]]/300,0))))</f>
        <v>0</v>
      </c>
      <c r="G14" s="25">
        <f t="shared" si="0"/>
        <v>1</v>
      </c>
      <c r="H14" s="26"/>
      <c r="J14" s="18"/>
      <c r="K14" s="18"/>
      <c r="L14" s="28"/>
      <c r="M14" s="20"/>
      <c r="N14" s="29"/>
      <c r="O14" s="20"/>
      <c r="P14" s="20"/>
      <c r="Q14" s="20"/>
      <c r="R14" s="20"/>
      <c r="S14" s="20"/>
      <c r="T14" s="20"/>
      <c r="U14" s="20"/>
      <c r="V14" s="20"/>
      <c r="W14" s="20"/>
    </row>
    <row r="15" spans="1:23" ht="15">
      <c r="A15" s="21" t="s">
        <v>27</v>
      </c>
      <c r="B15" s="22" t="s">
        <v>16</v>
      </c>
      <c r="C15" s="23">
        <v>15</v>
      </c>
      <c r="D15" s="23">
        <f>IF(Table_1[[#This Row],[Column3]]&gt;100,ROUNDUP((Table_1[[#This Row],[Column3]]-100)/100,0)+2,ROUNDUP(Table_1[[#This Row],[Column3]]/50,0))</f>
        <v>1</v>
      </c>
      <c r="E15" s="23">
        <v>351</v>
      </c>
      <c r="F15" s="23">
        <f>IF(Table_1[[#This Row],[Column5]]&gt;15800,ROUNDUP((Table_1[[#This Row],[Column5]]-15800)/1400,0)+22,IF(Table_1[[#This Row],[Column5]]&gt;3800,ROUNDUP((Table_1[[#This Row],[Column5]]-3800)/800,0)+7,IF(Table_1[[#This Row],[Column5]]&gt;300,ROUNDUP((Table_1[[#This Row],[Column5]]-300)/500,0),ROUNDDOWN(Table_1[[#This Row],[Column5]]/300,0))))</f>
        <v>1</v>
      </c>
      <c r="G15" s="25">
        <f t="shared" si="0"/>
        <v>2</v>
      </c>
      <c r="H15" s="26"/>
      <c r="J15" s="18"/>
      <c r="K15" s="18"/>
      <c r="L15" s="28"/>
      <c r="M15" s="19"/>
      <c r="N15" s="29"/>
      <c r="O15" s="20"/>
      <c r="P15" s="20"/>
      <c r="Q15" s="20"/>
      <c r="R15" s="20"/>
      <c r="S15" s="20"/>
      <c r="T15" s="20"/>
      <c r="U15" s="20"/>
      <c r="V15" s="20"/>
      <c r="W15" s="20"/>
    </row>
    <row r="16" spans="1:23" ht="15">
      <c r="A16" s="21" t="s">
        <v>28</v>
      </c>
      <c r="B16" s="22" t="s">
        <v>16</v>
      </c>
      <c r="C16" s="23">
        <v>24</v>
      </c>
      <c r="D16" s="23">
        <f>IF(Table_1[[#This Row],[Column3]]&gt;100,ROUNDUP((Table_1[[#This Row],[Column3]]-100)/100,0)+2,ROUNDUP(Table_1[[#This Row],[Column3]]/50,0))</f>
        <v>1</v>
      </c>
      <c r="E16" s="23">
        <v>691</v>
      </c>
      <c r="F16" s="23">
        <f>IF(Table_1[[#This Row],[Column5]]&gt;15800,ROUNDUP((Table_1[[#This Row],[Column5]]-15800)/1400,0)+22,IF(Table_1[[#This Row],[Column5]]&gt;3800,ROUNDUP((Table_1[[#This Row],[Column5]]-3800)/800,0)+7,IF(Table_1[[#This Row],[Column5]]&gt;300,ROUNDUP((Table_1[[#This Row],[Column5]]-300)/500,0),ROUNDDOWN(Table_1[[#This Row],[Column5]]/300,0))))</f>
        <v>1</v>
      </c>
      <c r="G16" s="25">
        <f t="shared" si="0"/>
        <v>2</v>
      </c>
      <c r="H16" s="26"/>
      <c r="J16" s="18"/>
      <c r="K16" s="18"/>
      <c r="L16" s="28"/>
      <c r="M16" s="20"/>
      <c r="N16" s="29"/>
      <c r="O16" s="20"/>
      <c r="P16" s="20"/>
      <c r="Q16" s="20"/>
      <c r="R16" s="20"/>
      <c r="S16" s="20"/>
      <c r="T16" s="20"/>
      <c r="U16" s="20"/>
      <c r="V16" s="20"/>
      <c r="W16" s="20"/>
    </row>
    <row r="17" spans="1:23" ht="15">
      <c r="A17" s="21" t="s">
        <v>29</v>
      </c>
      <c r="B17" s="22" t="s">
        <v>16</v>
      </c>
      <c r="C17" s="23">
        <v>24</v>
      </c>
      <c r="D17" s="23">
        <f>IF(Table_1[[#This Row],[Column3]]&gt;100,ROUNDUP((Table_1[[#This Row],[Column3]]-100)/100,0)+2,ROUNDUP(Table_1[[#This Row],[Column3]]/50,0))</f>
        <v>1</v>
      </c>
      <c r="E17" s="23">
        <v>739</v>
      </c>
      <c r="F17" s="23">
        <f>IF(Table_1[[#This Row],[Column5]]&gt;15800,ROUNDUP((Table_1[[#This Row],[Column5]]-15800)/1400,0)+22,IF(Table_1[[#This Row],[Column5]]&gt;3800,ROUNDUP((Table_1[[#This Row],[Column5]]-3800)/800,0)+7,IF(Table_1[[#This Row],[Column5]]&gt;300,ROUNDUP((Table_1[[#This Row],[Column5]]-300)/500,0),ROUNDDOWN(Table_1[[#This Row],[Column5]]/300,0))))</f>
        <v>1</v>
      </c>
      <c r="G17" s="25">
        <f t="shared" si="0"/>
        <v>2</v>
      </c>
      <c r="H17" s="26"/>
      <c r="J17" s="18"/>
      <c r="K17" s="18"/>
      <c r="L17" s="28"/>
      <c r="M17" s="20"/>
      <c r="N17" s="30"/>
      <c r="O17" s="20"/>
      <c r="P17" s="20"/>
      <c r="Q17" s="20"/>
      <c r="R17" s="20"/>
      <c r="S17" s="20"/>
      <c r="T17" s="20"/>
      <c r="U17" s="20"/>
      <c r="V17" s="20"/>
      <c r="W17" s="20"/>
    </row>
    <row r="18" spans="1:23" ht="15">
      <c r="A18" s="21" t="s">
        <v>30</v>
      </c>
      <c r="B18" s="22" t="s">
        <v>16</v>
      </c>
      <c r="C18" s="23">
        <v>33</v>
      </c>
      <c r="D18" s="23">
        <f>IF(Table_1[[#This Row],[Column3]]&gt;100,ROUNDUP((Table_1[[#This Row],[Column3]]-100)/100,0)+2,ROUNDUP(Table_1[[#This Row],[Column3]]/50,0))</f>
        <v>1</v>
      </c>
      <c r="E18" s="23">
        <v>1401</v>
      </c>
      <c r="F18" s="23">
        <f>IF(Table_1[[#This Row],[Column5]]&gt;15800,ROUNDUP((Table_1[[#This Row],[Column5]]-15800)/1400,0)+22,IF(Table_1[[#This Row],[Column5]]&gt;3800,ROUNDUP((Table_1[[#This Row],[Column5]]-3800)/800,0)+7,IF(Table_1[[#This Row],[Column5]]&gt;300,ROUNDUP((Table_1[[#This Row],[Column5]]-300)/500,0),ROUNDDOWN(Table_1[[#This Row],[Column5]]/300,0))))</f>
        <v>3</v>
      </c>
      <c r="G18" s="25">
        <f t="shared" si="0"/>
        <v>4</v>
      </c>
      <c r="H18" s="26"/>
      <c r="J18" s="18"/>
      <c r="K18" s="18"/>
      <c r="L18" s="28"/>
      <c r="M18" s="20"/>
      <c r="N18" s="31"/>
      <c r="O18" s="20"/>
      <c r="P18" s="20"/>
      <c r="Q18" s="20"/>
      <c r="R18" s="20"/>
      <c r="S18" s="20"/>
      <c r="T18" s="20"/>
      <c r="U18" s="20"/>
      <c r="V18" s="20"/>
      <c r="W18" s="20"/>
    </row>
    <row r="19" spans="1:23" ht="15">
      <c r="A19" s="21" t="s">
        <v>31</v>
      </c>
      <c r="B19" s="22" t="s">
        <v>16</v>
      </c>
      <c r="C19" s="23">
        <v>15</v>
      </c>
      <c r="D19" s="23">
        <f>IF(Table_1[[#This Row],[Column3]]&gt;100,ROUNDUP((Table_1[[#This Row],[Column3]]-100)/100,0)+2,ROUNDUP(Table_1[[#This Row],[Column3]]/50,0))</f>
        <v>1</v>
      </c>
      <c r="E19" s="23">
        <v>366</v>
      </c>
      <c r="F19" s="23">
        <f>IF(Table_1[[#This Row],[Column5]]&gt;15800,ROUNDUP((Table_1[[#This Row],[Column5]]-15800)/1400,0)+22,IF(Table_1[[#This Row],[Column5]]&gt;3800,ROUNDUP((Table_1[[#This Row],[Column5]]-3800)/800,0)+7,IF(Table_1[[#This Row],[Column5]]&gt;300,ROUNDUP((Table_1[[#This Row],[Column5]]-300)/500,0),ROUNDDOWN(Table_1[[#This Row],[Column5]]/300,0))))</f>
        <v>1</v>
      </c>
      <c r="G19" s="25">
        <f t="shared" si="0"/>
        <v>2</v>
      </c>
      <c r="H19" s="26"/>
      <c r="J19" s="18"/>
      <c r="K19" s="18"/>
      <c r="L19" s="28"/>
      <c r="M19" s="20"/>
      <c r="N19" s="30"/>
      <c r="O19" s="20"/>
      <c r="P19" s="20"/>
      <c r="Q19" s="20"/>
      <c r="R19" s="20"/>
      <c r="S19" s="20"/>
      <c r="T19" s="20"/>
      <c r="U19" s="20"/>
      <c r="V19" s="20"/>
      <c r="W19" s="20"/>
    </row>
    <row r="20" spans="1:23" ht="15">
      <c r="A20" s="21" t="s">
        <v>32</v>
      </c>
      <c r="B20" s="22" t="s">
        <v>16</v>
      </c>
      <c r="C20" s="23">
        <v>39</v>
      </c>
      <c r="D20" s="23">
        <f>IF(Table_1[[#This Row],[Column3]]&gt;100,ROUNDUP((Table_1[[#This Row],[Column3]]-100)/100,0)+2,ROUNDUP(Table_1[[#This Row],[Column3]]/50,0))</f>
        <v>1</v>
      </c>
      <c r="E20" s="23">
        <v>1257</v>
      </c>
      <c r="F20" s="23">
        <f>IF(Table_1[[#This Row],[Column5]]&gt;15800,ROUNDUP((Table_1[[#This Row],[Column5]]-15800)/1400,0)+22,IF(Table_1[[#This Row],[Column5]]&gt;3800,ROUNDUP((Table_1[[#This Row],[Column5]]-3800)/800,0)+7,IF(Table_1[[#This Row],[Column5]]&gt;300,ROUNDUP((Table_1[[#This Row],[Column5]]-300)/500,0),ROUNDDOWN(Table_1[[#This Row],[Column5]]/300,0))))</f>
        <v>2</v>
      </c>
      <c r="G20" s="25">
        <f t="shared" si="0"/>
        <v>3</v>
      </c>
      <c r="H20" s="26"/>
      <c r="J20" s="18"/>
      <c r="K20" s="18"/>
      <c r="L20" s="28"/>
      <c r="M20" s="20"/>
      <c r="N20" s="29"/>
      <c r="O20" s="20"/>
      <c r="P20" s="20"/>
      <c r="Q20" s="20"/>
      <c r="R20" s="20"/>
      <c r="S20" s="20"/>
      <c r="T20" s="20"/>
      <c r="U20" s="20"/>
      <c r="V20" s="20"/>
      <c r="W20" s="20"/>
    </row>
    <row r="21" spans="1:23" ht="15">
      <c r="A21" s="21" t="s">
        <v>33</v>
      </c>
      <c r="B21" s="22" t="s">
        <v>16</v>
      </c>
      <c r="C21" s="23">
        <v>33</v>
      </c>
      <c r="D21" s="23">
        <f>IF(Table_1[[#This Row],[Column3]]&gt;100,ROUNDUP((Table_1[[#This Row],[Column3]]-100)/100,0)+2,ROUNDUP(Table_1[[#This Row],[Column3]]/50,0))</f>
        <v>1</v>
      </c>
      <c r="E21" s="23">
        <v>935</v>
      </c>
      <c r="F21" s="23">
        <f>IF(Table_1[[#This Row],[Column5]]&gt;15800,ROUNDUP((Table_1[[#This Row],[Column5]]-15800)/1400,0)+22,IF(Table_1[[#This Row],[Column5]]&gt;3800,ROUNDUP((Table_1[[#This Row],[Column5]]-3800)/800,0)+7,IF(Table_1[[#This Row],[Column5]]&gt;300,ROUNDUP((Table_1[[#This Row],[Column5]]-300)/500,0),ROUNDDOWN(Table_1[[#This Row],[Column5]]/300,0))))</f>
        <v>2</v>
      </c>
      <c r="G21" s="25">
        <f t="shared" si="0"/>
        <v>3</v>
      </c>
      <c r="H21" s="26"/>
      <c r="J21" s="18"/>
      <c r="K21" s="18"/>
      <c r="L21" s="28"/>
      <c r="M21" s="19"/>
      <c r="N21" s="29"/>
      <c r="O21" s="20"/>
      <c r="P21" s="20"/>
      <c r="Q21" s="20"/>
      <c r="R21" s="20"/>
      <c r="S21" s="20"/>
      <c r="T21" s="20"/>
      <c r="U21" s="20"/>
      <c r="V21" s="20"/>
      <c r="W21" s="20"/>
    </row>
    <row r="22" spans="1:23" ht="15">
      <c r="A22" s="21" t="s">
        <v>34</v>
      </c>
      <c r="B22" s="22" t="s">
        <v>16</v>
      </c>
      <c r="C22" s="23">
        <v>11</v>
      </c>
      <c r="D22" s="23">
        <f>IF(Table_1[[#This Row],[Column3]]&gt;100,ROUNDUP((Table_1[[#This Row],[Column3]]-100)/100,0)+2,ROUNDUP(Table_1[[#This Row],[Column3]]/50,0))</f>
        <v>1</v>
      </c>
      <c r="E22" s="23">
        <v>309</v>
      </c>
      <c r="F22" s="23">
        <f>IF(Table_1[[#This Row],[Column5]]&gt;15800,ROUNDUP((Table_1[[#This Row],[Column5]]-15800)/1400,0)+22,IF(Table_1[[#This Row],[Column5]]&gt;3800,ROUNDUP((Table_1[[#This Row],[Column5]]-3800)/800,0)+7,IF(Table_1[[#This Row],[Column5]]&gt;300,ROUNDUP((Table_1[[#This Row],[Column5]]-300)/500,0),ROUNDDOWN(Table_1[[#This Row],[Column5]]/300,0))))</f>
        <v>1</v>
      </c>
      <c r="G22" s="25">
        <f t="shared" si="0"/>
        <v>2</v>
      </c>
      <c r="H22" s="26"/>
      <c r="J22" s="18"/>
      <c r="K22" s="18"/>
      <c r="L22" s="20"/>
      <c r="M22" s="20"/>
      <c r="N22" s="29"/>
      <c r="O22" s="20"/>
      <c r="P22" s="20"/>
      <c r="Q22" s="20"/>
      <c r="R22" s="20"/>
      <c r="S22" s="20"/>
      <c r="T22" s="20"/>
      <c r="U22" s="20"/>
      <c r="V22" s="20"/>
      <c r="W22" s="20"/>
    </row>
    <row r="23" spans="1:23" ht="15">
      <c r="A23" s="21" t="s">
        <v>35</v>
      </c>
      <c r="B23" s="22" t="s">
        <v>16</v>
      </c>
      <c r="C23" s="23">
        <v>26</v>
      </c>
      <c r="D23" s="23">
        <f>IF(Table_1[[#This Row],[Column3]]&gt;100,ROUNDUP((Table_1[[#This Row],[Column3]]-100)/100,0)+2,ROUNDUP(Table_1[[#This Row],[Column3]]/50,0))</f>
        <v>1</v>
      </c>
      <c r="E23" s="23">
        <v>566</v>
      </c>
      <c r="F23" s="23">
        <f>IF(Table_1[[#This Row],[Column5]]&gt;15800,ROUNDUP((Table_1[[#This Row],[Column5]]-15800)/1400,0)+22,IF(Table_1[[#This Row],[Column5]]&gt;3800,ROUNDUP((Table_1[[#This Row],[Column5]]-3800)/800,0)+7,IF(Table_1[[#This Row],[Column5]]&gt;300,ROUNDUP((Table_1[[#This Row],[Column5]]-300)/500,0),ROUNDDOWN(Table_1[[#This Row],[Column5]]/300,0))))</f>
        <v>1</v>
      </c>
      <c r="G23" s="25">
        <f t="shared" si="0"/>
        <v>2</v>
      </c>
      <c r="H23" s="26"/>
      <c r="J23" s="18"/>
      <c r="K23" s="18"/>
      <c r="L23" s="20"/>
      <c r="M23" s="20"/>
      <c r="N23" s="29"/>
      <c r="O23" s="20"/>
      <c r="P23" s="20"/>
      <c r="Q23" s="20"/>
      <c r="R23" s="20"/>
      <c r="S23" s="20"/>
      <c r="T23" s="20"/>
      <c r="U23" s="20"/>
      <c r="V23" s="20"/>
      <c r="W23" s="20"/>
    </row>
    <row r="24" spans="1:23" ht="15">
      <c r="A24" s="21" t="s">
        <v>36</v>
      </c>
      <c r="B24" s="22" t="s">
        <v>16</v>
      </c>
      <c r="C24" s="23">
        <v>18</v>
      </c>
      <c r="D24" s="23">
        <f>IF(Table_1[[#This Row],[Column3]]&gt;100,ROUNDUP((Table_1[[#This Row],[Column3]]-100)/100,0)+2,ROUNDUP(Table_1[[#This Row],[Column3]]/50,0))</f>
        <v>1</v>
      </c>
      <c r="E24" s="23">
        <v>467</v>
      </c>
      <c r="F24" s="23">
        <f>IF(Table_1[[#This Row],[Column5]]&gt;15800,ROUNDUP((Table_1[[#This Row],[Column5]]-15800)/1400,0)+22,IF(Table_1[[#This Row],[Column5]]&gt;3800,ROUNDUP((Table_1[[#This Row],[Column5]]-3800)/800,0)+7,IF(Table_1[[#This Row],[Column5]]&gt;300,ROUNDUP((Table_1[[#This Row],[Column5]]-300)/500,0),ROUNDDOWN(Table_1[[#This Row],[Column5]]/300,0))))</f>
        <v>1</v>
      </c>
      <c r="G24" s="25">
        <f t="shared" si="0"/>
        <v>2</v>
      </c>
      <c r="H24" s="26"/>
      <c r="J24" s="18"/>
      <c r="K24" s="18"/>
      <c r="L24" s="20"/>
      <c r="M24" s="20"/>
      <c r="N24" s="29"/>
      <c r="O24" s="20"/>
      <c r="P24" s="20"/>
      <c r="Q24" s="20"/>
      <c r="R24" s="20"/>
      <c r="S24" s="20"/>
      <c r="T24" s="20"/>
      <c r="U24" s="20"/>
      <c r="V24" s="20"/>
      <c r="W24" s="20"/>
    </row>
    <row r="25" spans="1:23" ht="15">
      <c r="A25" s="21" t="s">
        <v>37</v>
      </c>
      <c r="B25" s="22" t="s">
        <v>16</v>
      </c>
      <c r="C25" s="23">
        <v>32</v>
      </c>
      <c r="D25" s="23">
        <f>IF(Table_1[[#This Row],[Column3]]&gt;100,ROUNDUP((Table_1[[#This Row],[Column3]]-100)/100,0)+2,ROUNDUP(Table_1[[#This Row],[Column3]]/50,0))</f>
        <v>1</v>
      </c>
      <c r="E25" s="23">
        <v>639</v>
      </c>
      <c r="F25" s="23">
        <f>IF(Table_1[[#This Row],[Column5]]&gt;15800,ROUNDUP((Table_1[[#This Row],[Column5]]-15800)/1400,0)+22,IF(Table_1[[#This Row],[Column5]]&gt;3800,ROUNDUP((Table_1[[#This Row],[Column5]]-3800)/800,0)+7,IF(Table_1[[#This Row],[Column5]]&gt;300,ROUNDUP((Table_1[[#This Row],[Column5]]-300)/500,0),ROUNDDOWN(Table_1[[#This Row],[Column5]]/300,0))))</f>
        <v>1</v>
      </c>
      <c r="G25" s="25">
        <f t="shared" si="0"/>
        <v>2</v>
      </c>
      <c r="H25" s="26"/>
      <c r="J25" s="18"/>
      <c r="K25" s="18"/>
      <c r="L25" s="20"/>
      <c r="M25" s="20"/>
      <c r="N25" s="30"/>
      <c r="O25" s="20"/>
      <c r="P25" s="20"/>
      <c r="Q25" s="20"/>
      <c r="R25" s="20"/>
      <c r="S25" s="20"/>
      <c r="T25" s="20"/>
      <c r="U25" s="20"/>
      <c r="V25" s="20"/>
      <c r="W25" s="20"/>
    </row>
    <row r="26" spans="1:23" ht="14.1">
      <c r="A26" s="32" t="s">
        <v>38</v>
      </c>
      <c r="B26" s="22" t="s">
        <v>16</v>
      </c>
      <c r="C26" s="23">
        <v>12</v>
      </c>
      <c r="D26" s="23">
        <f>IF(Table_1[[#This Row],[Column3]]&gt;100,ROUNDUP((Table_1[[#This Row],[Column3]]-100)/100,0)+2,ROUNDUP(Table_1[[#This Row],[Column3]]/50,0))</f>
        <v>1</v>
      </c>
      <c r="E26" s="23">
        <v>192</v>
      </c>
      <c r="F26" s="23">
        <f>IF(Table_1[[#This Row],[Column5]]&gt;15800,ROUNDUP((Table_1[[#This Row],[Column5]]-15800)/1400,0)+22,IF(Table_1[[#This Row],[Column5]]&gt;3800,ROUNDUP((Table_1[[#This Row],[Column5]]-3800)/800,0)+7,IF(Table_1[[#This Row],[Column5]]&gt;300,ROUNDUP((Table_1[[#This Row],[Column5]]-300)/500,0),ROUNDDOWN(Table_1[[#This Row],[Column5]]/300,0))))</f>
        <v>0</v>
      </c>
      <c r="G26" s="15">
        <f>Table_1[[#This Row],[Column4]]+Table_1[[#This Row],[Column6]]</f>
        <v>1</v>
      </c>
      <c r="H26" s="33"/>
      <c r="J26" s="18"/>
      <c r="K26" s="18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</row>
    <row r="27" spans="1:23" ht="14.1">
      <c r="A27" s="34" t="s">
        <v>39</v>
      </c>
      <c r="B27" s="22" t="s">
        <v>16</v>
      </c>
      <c r="C27" s="23">
        <v>0</v>
      </c>
      <c r="D27" s="23">
        <f>IF(Table_1[[#This Row],[Column3]]&gt;100,ROUNDUP((Table_1[[#This Row],[Column3]]-100)/100,0)+2,ROUNDUP(Table_1[[#This Row],[Column3]]/50,0))</f>
        <v>0</v>
      </c>
      <c r="E27" s="23">
        <v>80</v>
      </c>
      <c r="F27" s="23">
        <f>IF(Table_1[[#This Row],[Column5]]&gt;15800,ROUNDUP((Table_1[[#This Row],[Column5]]-15800)/1400,0)+22,IF(Table_1[[#This Row],[Column5]]&gt;3800,ROUNDUP((Table_1[[#This Row],[Column5]]-3800)/800,0)+7,IF(Table_1[[#This Row],[Column5]]&gt;300,ROUNDUP((Table_1[[#This Row],[Column5]]-300)/500,0),ROUNDDOWN(Table_1[[#This Row],[Column5]]/300,0))))</f>
        <v>0</v>
      </c>
      <c r="G27" s="25">
        <f>Table_1[[#This Row],[Column4]]+Table_1[[#This Row],[Column6]]</f>
        <v>0</v>
      </c>
      <c r="H27" s="33"/>
      <c r="J27" s="18"/>
      <c r="K27" s="18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</row>
    <row r="28" spans="1:23" ht="14.1">
      <c r="A28" s="35" t="s">
        <v>40</v>
      </c>
      <c r="B28" s="22" t="s">
        <v>41</v>
      </c>
      <c r="C28" s="36">
        <v>0</v>
      </c>
      <c r="D28" s="42">
        <f>IF(Table_1[[#This Row],[Column3]]&gt;100,ROUNDUP((Table_1[[#This Row],[Column3]]-100)/100,0)+2,ROUNDUP(Table_1[[#This Row],[Column3]]/50,0))</f>
        <v>0</v>
      </c>
      <c r="E28" s="36">
        <v>89</v>
      </c>
      <c r="F28" s="42">
        <f>IF(Table_1[[#This Row],[Column5]]&gt;15800,ROUNDUP((Table_1[[#This Row],[Column5]]-15800)/1400,0)+22,IF(Table_1[[#This Row],[Column5]]&gt;3800,ROUNDUP((Table_1[[#This Row],[Column5]]-3800)/800,0)+7,IF(Table_1[[#This Row],[Column5]]&gt;300,ROUNDUP((Table_1[[#This Row],[Column5]]-300)/500,0),ROUNDDOWN(Table_1[[#This Row],[Column5]]/300,0))))</f>
        <v>0</v>
      </c>
      <c r="G28" s="43">
        <f>Table_1[[#This Row],[Column4]]+Table_1[[#This Row],[Column6]]</f>
        <v>0</v>
      </c>
      <c r="H28" s="33"/>
      <c r="J28" s="18"/>
      <c r="K28" s="18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</row>
    <row r="29" spans="1:23" ht="14.1">
      <c r="A29" s="35" t="s">
        <v>42</v>
      </c>
      <c r="B29" s="22" t="s">
        <v>41</v>
      </c>
      <c r="C29" s="36">
        <v>61</v>
      </c>
      <c r="D29" s="42">
        <f>IF(Table_1[[#This Row],[Column3]]&gt;100,ROUNDUP((Table_1[[#This Row],[Column3]]-100)/100,0)+2,ROUNDUP(Table_1[[#This Row],[Column3]]/50,0))</f>
        <v>2</v>
      </c>
      <c r="E29" s="36">
        <v>1469</v>
      </c>
      <c r="F29" s="42">
        <f>IF(Table_1[[#This Row],[Column5]]&gt;15800,ROUNDUP((Table_1[[#This Row],[Column5]]-15800)/1400,0)+22,IF(Table_1[[#This Row],[Column5]]&gt;3800,ROUNDUP((Table_1[[#This Row],[Column5]]-3800)/800,0)+7,IF(Table_1[[#This Row],[Column5]]&gt;300,ROUNDUP((Table_1[[#This Row],[Column5]]-300)/500,0),ROUNDDOWN(Table_1[[#This Row],[Column5]]/300,0))))</f>
        <v>3</v>
      </c>
      <c r="G29" s="43">
        <f>Table_1[[#This Row],[Column4]]+Table_1[[#This Row],[Column6]]</f>
        <v>5</v>
      </c>
      <c r="H29" s="33"/>
      <c r="I29" s="17"/>
      <c r="J29" s="18"/>
      <c r="K29" s="18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</row>
    <row r="30" spans="1:23" ht="14.1">
      <c r="A30" s="35" t="s">
        <v>43</v>
      </c>
      <c r="B30" s="37" t="s">
        <v>41</v>
      </c>
      <c r="C30" s="36">
        <v>21</v>
      </c>
      <c r="D30" s="42">
        <f>IF(Table_1[[#This Row],[Column3]]&gt;100,ROUNDUP((Table_1[[#This Row],[Column3]]-100)/100,0)+2,ROUNDUP(Table_1[[#This Row],[Column3]]/50,0))</f>
        <v>1</v>
      </c>
      <c r="E30" s="36">
        <v>609</v>
      </c>
      <c r="F30" s="42">
        <f>IF(Table_1[[#This Row],[Column5]]&gt;15800,ROUNDUP((Table_1[[#This Row],[Column5]]-15800)/1400,0)+22,IF(Table_1[[#This Row],[Column5]]&gt;3800,ROUNDUP((Table_1[[#This Row],[Column5]]-3800)/800,0)+7,IF(Table_1[[#This Row],[Column5]]&gt;300,ROUNDUP((Table_1[[#This Row],[Column5]]-300)/500,0),ROUNDDOWN(Table_1[[#This Row],[Column5]]/300,0))))</f>
        <v>1</v>
      </c>
      <c r="G30" s="43">
        <f>Table_1[[#This Row],[Column4]]+Table_1[[#This Row],[Column6]]</f>
        <v>2</v>
      </c>
      <c r="H30" s="33"/>
      <c r="I30" s="17"/>
      <c r="J30" s="18"/>
      <c r="K30" s="18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</row>
    <row r="31" spans="1:23" ht="14.1">
      <c r="A31" s="35" t="s">
        <v>44</v>
      </c>
      <c r="B31" s="37" t="s">
        <v>41</v>
      </c>
      <c r="C31" s="36">
        <v>35</v>
      </c>
      <c r="D31" s="42">
        <f>IF(Table_1[[#This Row],[Column3]]&gt;100,ROUNDUP((Table_1[[#This Row],[Column3]]-100)/100,0)+2,ROUNDUP(Table_1[[#This Row],[Column3]]/50,0))</f>
        <v>1</v>
      </c>
      <c r="E31" s="36">
        <v>480</v>
      </c>
      <c r="F31" s="42">
        <f>IF(Table_1[[#This Row],[Column5]]&gt;15800,ROUNDUP((Table_1[[#This Row],[Column5]]-15800)/1400,0)+22,IF(Table_1[[#This Row],[Column5]]&gt;3800,ROUNDUP((Table_1[[#This Row],[Column5]]-3800)/800,0)+7,IF(Table_1[[#This Row],[Column5]]&gt;300,ROUNDUP((Table_1[[#This Row],[Column5]]-300)/500,0),ROUNDDOWN(Table_1[[#This Row],[Column5]]/300,0))))</f>
        <v>1</v>
      </c>
      <c r="G31" s="43">
        <f>Table_1[[#This Row],[Column4]]+Table_1[[#This Row],[Column6]]</f>
        <v>2</v>
      </c>
      <c r="H31" s="33"/>
      <c r="I31" s="17"/>
      <c r="J31" s="18"/>
      <c r="K31" s="18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</row>
    <row r="32" spans="1:23" ht="14.1">
      <c r="A32" s="35" t="s">
        <v>45</v>
      </c>
      <c r="B32" s="37" t="s">
        <v>41</v>
      </c>
      <c r="C32" s="36">
        <v>5</v>
      </c>
      <c r="D32" s="42">
        <f>IF(Table_1[[#This Row],[Column3]]&gt;100,ROUNDUP((Table_1[[#This Row],[Column3]]-100)/100,0)+2,ROUNDUP(Table_1[[#This Row],[Column3]]/50,0))</f>
        <v>1</v>
      </c>
      <c r="E32" s="36">
        <v>162</v>
      </c>
      <c r="F32" s="42">
        <f>IF(Table_1[[#This Row],[Column5]]&gt;15800,ROUNDUP((Table_1[[#This Row],[Column5]]-15800)/1400,0)+22,IF(Table_1[[#This Row],[Column5]]&gt;3800,ROUNDUP((Table_1[[#This Row],[Column5]]-3800)/800,0)+7,IF(Table_1[[#This Row],[Column5]]&gt;300,ROUNDUP((Table_1[[#This Row],[Column5]]-300)/500,0),ROUNDDOWN(Table_1[[#This Row],[Column5]]/300,0))))</f>
        <v>0</v>
      </c>
      <c r="G32" s="43">
        <f>Table_1[[#This Row],[Column4]]+Table_1[[#This Row],[Column6]]</f>
        <v>1</v>
      </c>
      <c r="H32" s="33"/>
      <c r="I32" s="17"/>
      <c r="J32" s="18"/>
      <c r="K32" s="18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</row>
    <row r="33" spans="1:23" ht="14.1">
      <c r="A33" s="35" t="s">
        <v>46</v>
      </c>
      <c r="B33" s="37" t="s">
        <v>41</v>
      </c>
      <c r="C33" s="36">
        <v>10</v>
      </c>
      <c r="D33" s="42">
        <f>IF(Table_1[[#This Row],[Column3]]&gt;100,ROUNDUP((Table_1[[#This Row],[Column3]]-100)/100,0)+2,ROUNDUP(Table_1[[#This Row],[Column3]]/50,0))</f>
        <v>1</v>
      </c>
      <c r="E33" s="36">
        <v>60</v>
      </c>
      <c r="F33" s="42">
        <f>IF(Table_1[[#This Row],[Column5]]&gt;15800,ROUNDUP((Table_1[[#This Row],[Column5]]-15800)/1400,0)+22,IF(Table_1[[#This Row],[Column5]]&gt;3800,ROUNDUP((Table_1[[#This Row],[Column5]]-3800)/800,0)+7,IF(Table_1[[#This Row],[Column5]]&gt;300,ROUNDUP((Table_1[[#This Row],[Column5]]-300)/500,0),ROUNDDOWN(Table_1[[#This Row],[Column5]]/300,0))))</f>
        <v>0</v>
      </c>
      <c r="G33" s="43">
        <f>Table_1[[#This Row],[Column4]]+Table_1[[#This Row],[Column6]]</f>
        <v>1</v>
      </c>
      <c r="H33" s="33"/>
      <c r="I33" s="17"/>
      <c r="J33" s="18"/>
      <c r="K33" s="18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</row>
    <row r="34" spans="1:23" ht="14.1">
      <c r="A34" s="35" t="s">
        <v>47</v>
      </c>
      <c r="B34" s="37" t="s">
        <v>41</v>
      </c>
      <c r="C34" s="36">
        <v>7</v>
      </c>
      <c r="D34" s="42">
        <f>IF(Table_1[[#This Row],[Column3]]&gt;100,ROUNDUP((Table_1[[#This Row],[Column3]]-100)/100,0)+2,ROUNDUP(Table_1[[#This Row],[Column3]]/50,0))</f>
        <v>1</v>
      </c>
      <c r="E34" s="36">
        <v>57</v>
      </c>
      <c r="F34" s="42">
        <f>IF(Table_1[[#This Row],[Column5]]&gt;15800,ROUNDUP((Table_1[[#This Row],[Column5]]-15800)/1400,0)+22,IF(Table_1[[#This Row],[Column5]]&gt;3800,ROUNDUP((Table_1[[#This Row],[Column5]]-3800)/800,0)+7,IF(Table_1[[#This Row],[Column5]]&gt;300,ROUNDUP((Table_1[[#This Row],[Column5]]-300)/500,0),ROUNDDOWN(Table_1[[#This Row],[Column5]]/300,0))))</f>
        <v>0</v>
      </c>
      <c r="G34" s="43">
        <f>Table_1[[#This Row],[Column4]]+Table_1[[#This Row],[Column6]]</f>
        <v>1</v>
      </c>
      <c r="H34" s="33"/>
      <c r="I34" s="17"/>
      <c r="J34" s="18"/>
      <c r="K34" s="18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</row>
    <row r="35" spans="1:23" ht="14.1">
      <c r="A35" s="35" t="s">
        <v>48</v>
      </c>
      <c r="B35" s="37" t="s">
        <v>41</v>
      </c>
      <c r="C35" s="36">
        <v>15</v>
      </c>
      <c r="D35" s="42">
        <f>IF(Table_1[[#This Row],[Column3]]&gt;100,ROUNDUP((Table_1[[#This Row],[Column3]]-100)/100,0)+2,ROUNDUP(Table_1[[#This Row],[Column3]]/50,0))</f>
        <v>1</v>
      </c>
      <c r="E35" s="36">
        <v>103</v>
      </c>
      <c r="F35" s="42">
        <f>IF(Table_1[[#This Row],[Column5]]&gt;15800,ROUNDUP((Table_1[[#This Row],[Column5]]-15800)/1400,0)+22,IF(Table_1[[#This Row],[Column5]]&gt;3800,ROUNDUP((Table_1[[#This Row],[Column5]]-3800)/800,0)+7,IF(Table_1[[#This Row],[Column5]]&gt;300,ROUNDUP((Table_1[[#This Row],[Column5]]-300)/500,0),ROUNDDOWN(Table_1[[#This Row],[Column5]]/300,0))))</f>
        <v>0</v>
      </c>
      <c r="G35" s="43">
        <f>Table_1[[#This Row],[Column4]]+Table_1[[#This Row],[Column6]]</f>
        <v>1</v>
      </c>
      <c r="H35" s="33"/>
      <c r="I35" s="17"/>
      <c r="J35" s="18"/>
      <c r="K35" s="18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</row>
    <row r="36" spans="1:23" ht="14.1">
      <c r="A36" s="35" t="s">
        <v>49</v>
      </c>
      <c r="B36" s="37" t="s">
        <v>41</v>
      </c>
      <c r="C36" s="36">
        <v>8</v>
      </c>
      <c r="D36" s="42">
        <f>IF(Table_1[[#This Row],[Column3]]&gt;100,ROUNDUP((Table_1[[#This Row],[Column3]]-100)/100,0)+2,ROUNDUP(Table_1[[#This Row],[Column3]]/50,0))</f>
        <v>1</v>
      </c>
      <c r="E36" s="36">
        <v>78</v>
      </c>
      <c r="F36" s="42">
        <f>IF(Table_1[[#This Row],[Column5]]&gt;15800,ROUNDUP((Table_1[[#This Row],[Column5]]-15800)/1400,0)+22,IF(Table_1[[#This Row],[Column5]]&gt;3800,ROUNDUP((Table_1[[#This Row],[Column5]]-3800)/800,0)+7,IF(Table_1[[#This Row],[Column5]]&gt;300,ROUNDUP((Table_1[[#This Row],[Column5]]-300)/500,0),ROUNDDOWN(Table_1[[#This Row],[Column5]]/300,0))))</f>
        <v>0</v>
      </c>
      <c r="G36" s="43">
        <f>Table_1[[#This Row],[Column4]]+Table_1[[#This Row],[Column6]]</f>
        <v>1</v>
      </c>
      <c r="H36" s="33"/>
      <c r="I36" s="17"/>
      <c r="J36" s="18"/>
      <c r="K36" s="18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</row>
    <row r="37" spans="1:23" ht="14.1">
      <c r="A37" s="35" t="s">
        <v>50</v>
      </c>
      <c r="B37" s="37" t="s">
        <v>41</v>
      </c>
      <c r="C37" s="36">
        <v>4</v>
      </c>
      <c r="D37" s="42">
        <f>IF(Table_1[[#This Row],[Column3]]&gt;100,ROUNDUP((Table_1[[#This Row],[Column3]]-100)/100,0)+2,ROUNDUP(Table_1[[#This Row],[Column3]]/50,0))</f>
        <v>1</v>
      </c>
      <c r="E37" s="36">
        <v>42</v>
      </c>
      <c r="F37" s="42">
        <f>IF(Table_1[[#This Row],[Column5]]&gt;15800,ROUNDUP((Table_1[[#This Row],[Column5]]-15800)/1400,0)+22,IF(Table_1[[#This Row],[Column5]]&gt;3800,ROUNDUP((Table_1[[#This Row],[Column5]]-3800)/800,0)+7,IF(Table_1[[#This Row],[Column5]]&gt;300,ROUNDUP((Table_1[[#This Row],[Column5]]-300)/500,0),ROUNDDOWN(Table_1[[#This Row],[Column5]]/300,0))))</f>
        <v>0</v>
      </c>
      <c r="G37" s="43">
        <f>Table_1[[#This Row],[Column4]]+Table_1[[#This Row],[Column6]]</f>
        <v>1</v>
      </c>
      <c r="H37" s="33"/>
      <c r="I37" s="17"/>
      <c r="J37" s="18"/>
      <c r="K37" s="18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</row>
    <row r="38" spans="1:23" ht="14.1">
      <c r="A38" s="35" t="s">
        <v>51</v>
      </c>
      <c r="B38" s="37" t="s">
        <v>41</v>
      </c>
      <c r="C38" s="36">
        <v>5</v>
      </c>
      <c r="D38" s="42">
        <f>IF(Table_1[[#This Row],[Column3]]&gt;100,ROUNDUP((Table_1[[#This Row],[Column3]]-100)/100,0)+2,ROUNDUP(Table_1[[#This Row],[Column3]]/50,0))</f>
        <v>1</v>
      </c>
      <c r="E38" s="36">
        <v>28</v>
      </c>
      <c r="F38" s="42">
        <f>IF(Table_1[[#This Row],[Column5]]&gt;15800,ROUNDUP((Table_1[[#This Row],[Column5]]-15800)/1400,0)+22,IF(Table_1[[#This Row],[Column5]]&gt;3800,ROUNDUP((Table_1[[#This Row],[Column5]]-3800)/800,0)+7,IF(Table_1[[#This Row],[Column5]]&gt;300,ROUNDUP((Table_1[[#This Row],[Column5]]-300)/500,0),ROUNDDOWN(Table_1[[#This Row],[Column5]]/300,0))))</f>
        <v>0</v>
      </c>
      <c r="G38" s="43">
        <f>Table_1[[#This Row],[Column4]]+Table_1[[#This Row],[Column6]]</f>
        <v>1</v>
      </c>
      <c r="H38" s="33"/>
      <c r="I38" s="17"/>
      <c r="J38" s="18"/>
      <c r="K38" s="18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</row>
    <row r="39" spans="1:23" ht="14.1">
      <c r="A39" s="35" t="s">
        <v>52</v>
      </c>
      <c r="B39" s="37" t="s">
        <v>41</v>
      </c>
      <c r="C39" s="36">
        <v>12</v>
      </c>
      <c r="D39" s="42">
        <f>IF(Table_1[[#This Row],[Column3]]&gt;100,ROUNDUP((Table_1[[#This Row],[Column3]]-100)/100,0)+2,ROUNDUP(Table_1[[#This Row],[Column3]]/50,0))</f>
        <v>1</v>
      </c>
      <c r="E39" s="36">
        <v>144</v>
      </c>
      <c r="F39" s="42">
        <f>IF(Table_1[[#This Row],[Column5]]&gt;15800,ROUNDUP((Table_1[[#This Row],[Column5]]-15800)/1400,0)+22,IF(Table_1[[#This Row],[Column5]]&gt;3800,ROUNDUP((Table_1[[#This Row],[Column5]]-3800)/800,0)+7,IF(Table_1[[#This Row],[Column5]]&gt;300,ROUNDUP((Table_1[[#This Row],[Column5]]-300)/500,0),ROUNDDOWN(Table_1[[#This Row],[Column5]]/300,0))))</f>
        <v>0</v>
      </c>
      <c r="G39" s="43">
        <f>Table_1[[#This Row],[Column4]]+Table_1[[#This Row],[Column6]]</f>
        <v>1</v>
      </c>
      <c r="H39" s="33"/>
      <c r="I39" s="17"/>
      <c r="J39" s="18"/>
      <c r="K39" s="18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</row>
    <row r="40" spans="1:23" ht="14.1">
      <c r="A40" s="35" t="s">
        <v>53</v>
      </c>
      <c r="B40" s="37" t="s">
        <v>41</v>
      </c>
      <c r="C40" s="36">
        <v>12</v>
      </c>
      <c r="D40" s="42">
        <f>IF(Table_1[[#This Row],[Column3]]&gt;100,ROUNDUP((Table_1[[#This Row],[Column3]]-100)/100,0)+2,ROUNDUP(Table_1[[#This Row],[Column3]]/50,0))</f>
        <v>1</v>
      </c>
      <c r="E40" s="36">
        <v>236</v>
      </c>
      <c r="F40" s="42">
        <f>IF(Table_1[[#This Row],[Column5]]&gt;15800,ROUNDUP((Table_1[[#This Row],[Column5]]-15800)/1400,0)+22,IF(Table_1[[#This Row],[Column5]]&gt;3800,ROUNDUP((Table_1[[#This Row],[Column5]]-3800)/800,0)+7,IF(Table_1[[#This Row],[Column5]]&gt;300,ROUNDUP((Table_1[[#This Row],[Column5]]-300)/500,0),ROUNDDOWN(Table_1[[#This Row],[Column5]]/300,0))))</f>
        <v>0</v>
      </c>
      <c r="G40" s="43">
        <f>Table_1[[#This Row],[Column4]]+Table_1[[#This Row],[Column6]]</f>
        <v>1</v>
      </c>
      <c r="H40" s="33"/>
      <c r="I40" s="17"/>
      <c r="J40" s="18"/>
      <c r="K40" s="18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</row>
    <row r="41" spans="1:23" ht="14.1">
      <c r="A41" s="35" t="s">
        <v>54</v>
      </c>
      <c r="B41" s="37" t="s">
        <v>41</v>
      </c>
      <c r="C41" s="36">
        <v>3</v>
      </c>
      <c r="D41" s="42">
        <f>IF(Table_1[[#This Row],[Column3]]&gt;100,ROUNDUP((Table_1[[#This Row],[Column3]]-100)/100,0)+2,ROUNDUP(Table_1[[#This Row],[Column3]]/50,0))</f>
        <v>1</v>
      </c>
      <c r="E41" s="36">
        <v>344</v>
      </c>
      <c r="F41" s="42">
        <f>IF(Table_1[[#This Row],[Column5]]&gt;15800,ROUNDUP((Table_1[[#This Row],[Column5]]-15800)/1400,0)+22,IF(Table_1[[#This Row],[Column5]]&gt;3800,ROUNDUP((Table_1[[#This Row],[Column5]]-3800)/800,0)+7,IF(Table_1[[#This Row],[Column5]]&gt;300,ROUNDUP((Table_1[[#This Row],[Column5]]-300)/500,0),ROUNDDOWN(Table_1[[#This Row],[Column5]]/300,0))))</f>
        <v>1</v>
      </c>
      <c r="G41" s="43">
        <f>Table_1[[#This Row],[Column4]]+Table_1[[#This Row],[Column6]]</f>
        <v>2</v>
      </c>
      <c r="H41" s="33"/>
      <c r="I41" s="17"/>
      <c r="J41" s="18"/>
      <c r="K41" s="18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</row>
    <row r="42" spans="1:23" ht="14.1">
      <c r="A42" s="35" t="s">
        <v>55</v>
      </c>
      <c r="B42" s="37" t="s">
        <v>41</v>
      </c>
      <c r="C42" s="36">
        <v>37</v>
      </c>
      <c r="D42" s="42">
        <f>IF(Table_1[[#This Row],[Column3]]&gt;100,ROUNDUP((Table_1[[#This Row],[Column3]]-100)/100,0)+2,ROUNDUP(Table_1[[#This Row],[Column3]]/50,0))</f>
        <v>1</v>
      </c>
      <c r="E42" s="36">
        <v>752</v>
      </c>
      <c r="F42" s="42">
        <f>IF(Table_1[[#This Row],[Column5]]&gt;15800,ROUNDUP((Table_1[[#This Row],[Column5]]-15800)/1400,0)+22,IF(Table_1[[#This Row],[Column5]]&gt;3800,ROUNDUP((Table_1[[#This Row],[Column5]]-3800)/800,0)+7,IF(Table_1[[#This Row],[Column5]]&gt;300,ROUNDUP((Table_1[[#This Row],[Column5]]-300)/500,0),ROUNDDOWN(Table_1[[#This Row],[Column5]]/300,0))))</f>
        <v>1</v>
      </c>
      <c r="G42" s="43">
        <f>Table_1[[#This Row],[Column4]]+Table_1[[#This Row],[Column6]]</f>
        <v>2</v>
      </c>
      <c r="H42" s="33"/>
      <c r="I42" s="17"/>
      <c r="J42" s="18"/>
      <c r="K42" s="18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</row>
    <row r="43" spans="1:23" ht="14.1">
      <c r="A43" s="35" t="s">
        <v>56</v>
      </c>
      <c r="B43" s="37" t="s">
        <v>41</v>
      </c>
      <c r="C43" s="36">
        <v>27</v>
      </c>
      <c r="D43" s="42">
        <f>IF(Table_1[[#This Row],[Column3]]&gt;100,ROUNDUP((Table_1[[#This Row],[Column3]]-100)/100,0)+2,ROUNDUP(Table_1[[#This Row],[Column3]]/50,0))</f>
        <v>1</v>
      </c>
      <c r="E43" s="36">
        <v>686</v>
      </c>
      <c r="F43" s="42">
        <f>IF(Table_1[[#This Row],[Column5]]&gt;15800,ROUNDUP((Table_1[[#This Row],[Column5]]-15800)/1400,0)+22,IF(Table_1[[#This Row],[Column5]]&gt;3800,ROUNDUP((Table_1[[#This Row],[Column5]]-3800)/800,0)+7,IF(Table_1[[#This Row],[Column5]]&gt;300,ROUNDUP((Table_1[[#This Row],[Column5]]-300)/500,0),ROUNDDOWN(Table_1[[#This Row],[Column5]]/300,0))))</f>
        <v>1</v>
      </c>
      <c r="G43" s="43">
        <f>Table_1[[#This Row],[Column4]]+Table_1[[#This Row],[Column6]]</f>
        <v>2</v>
      </c>
      <c r="H43" s="33"/>
      <c r="I43" s="17"/>
      <c r="J43" s="18"/>
      <c r="K43" s="18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</row>
    <row r="44" spans="1:23" ht="14.1">
      <c r="A44" s="35" t="s">
        <v>57</v>
      </c>
      <c r="B44" s="37" t="s">
        <v>41</v>
      </c>
      <c r="C44" s="36">
        <v>31</v>
      </c>
      <c r="D44" s="36">
        <f>IF(Table_1[[#This Row],[Column3]]&gt;100,ROUNDUP((Table_1[[#This Row],[Column3]]-100)/100,0)+2,ROUNDUP(Table_1[[#This Row],[Column3]]/50,0))</f>
        <v>1</v>
      </c>
      <c r="E44" s="36">
        <v>242</v>
      </c>
      <c r="F44" s="42">
        <f>IF(Table_1[[#This Row],[Column5]]&gt;15800,ROUNDUP((Table_1[[#This Row],[Column5]]-15800)/1400,0)+22,IF(Table_1[[#This Row],[Column5]]&gt;3800,ROUNDUP((Table_1[[#This Row],[Column5]]-3800)/800,0)+7,IF(Table_1[[#This Row],[Column5]]&gt;300,ROUNDUP((Table_1[[#This Row],[Column5]]-300)/500,0),ROUNDDOWN(Table_1[[#This Row],[Column5]]/300,0))))</f>
        <v>0</v>
      </c>
      <c r="G44" s="43">
        <f>Table_1[[#This Row],[Column4]]+Table_1[[#This Row],[Column6]]</f>
        <v>1</v>
      </c>
      <c r="H44" s="33"/>
      <c r="I44" s="17"/>
      <c r="J44" s="18"/>
      <c r="K44" s="18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</row>
    <row r="45" spans="1:23" ht="14.1">
      <c r="A45" s="35" t="s">
        <v>58</v>
      </c>
      <c r="B45" s="37" t="s">
        <v>41</v>
      </c>
      <c r="C45" s="36">
        <v>6</v>
      </c>
      <c r="D45" s="42">
        <f>IF(Table_1[[#This Row],[Column3]]&gt;100,ROUNDUP((Table_1[[#This Row],[Column3]]-100)/100,0)+2,ROUNDUP(Table_1[[#This Row],[Column3]]/50,0))</f>
        <v>1</v>
      </c>
      <c r="E45" s="36">
        <v>29</v>
      </c>
      <c r="F45" s="42">
        <f>IF(Table_1[[#This Row],[Column5]]&gt;15800,ROUNDUP((Table_1[[#This Row],[Column5]]-15800)/1400,0)+22,IF(Table_1[[#This Row],[Column5]]&gt;3800,ROUNDUP((Table_1[[#This Row],[Column5]]-3800)/800,0)+7,IF(Table_1[[#This Row],[Column5]]&gt;300,ROUNDUP((Table_1[[#This Row],[Column5]]-300)/500,0),ROUNDDOWN(Table_1[[#This Row],[Column5]]/300,0))))</f>
        <v>0</v>
      </c>
      <c r="G45" s="43">
        <f>Table_1[[#This Row],[Column4]]+Table_1[[#This Row],[Column6]]</f>
        <v>1</v>
      </c>
      <c r="H45" s="33"/>
      <c r="I45" s="17"/>
      <c r="J45" s="18"/>
      <c r="K45" s="18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</row>
    <row r="46" spans="1:23" ht="14.1">
      <c r="A46" s="35" t="s">
        <v>59</v>
      </c>
      <c r="B46" s="37" t="s">
        <v>41</v>
      </c>
      <c r="C46" s="36">
        <v>1</v>
      </c>
      <c r="D46" s="35">
        <f>IF(Table_1[[#This Row],[Column3]]&gt;100,ROUNDUP((Table_1[[#This Row],[Column3]]-100)/100,0)+2,ROUNDUP(Table_1[[#This Row],[Column3]]/50,0))</f>
        <v>1</v>
      </c>
      <c r="E46" s="36">
        <v>12</v>
      </c>
      <c r="F46" s="35">
        <f>IF(Table_1[[#This Row],[Column5]]&gt;15800,ROUNDUP((Table_1[[#This Row],[Column5]]-15800)/1400,0)+22,IF(Table_1[[#This Row],[Column5]]&gt;3800,ROUNDUP((Table_1[[#This Row],[Column5]]-3800)/800,0)+7,IF(Table_1[[#This Row],[Column5]]&gt;300,ROUNDUP((Table_1[[#This Row],[Column5]]-300)/500,0),ROUNDDOWN(Table_1[[#This Row],[Column5]]/300,0))))</f>
        <v>0</v>
      </c>
      <c r="G46" s="38">
        <f>Table_1[[#This Row],[Column4]]+Table_1[[#This Row],[Column6]]</f>
        <v>1</v>
      </c>
      <c r="H46" s="33"/>
      <c r="I46" s="17"/>
      <c r="J46" s="18"/>
      <c r="K46" s="18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</row>
    <row r="47" spans="1:23" ht="14.1">
      <c r="A47" s="35" t="s">
        <v>60</v>
      </c>
      <c r="B47" s="37" t="s">
        <v>41</v>
      </c>
      <c r="C47" s="36">
        <v>0</v>
      </c>
      <c r="D47" s="35">
        <f>IF(Table_1[[#This Row],[Column3]]&gt;100,ROUNDUP((Table_1[[#This Row],[Column3]]-100)/100,0)+2,ROUNDUP(Table_1[[#This Row],[Column3]]/50,0))</f>
        <v>0</v>
      </c>
      <c r="E47" s="36">
        <v>21</v>
      </c>
      <c r="F47" s="35">
        <f>IF(Table_1[[#This Row],[Column5]]&gt;15800,ROUNDUP((Table_1[[#This Row],[Column5]]-15800)/1400,0)+22,IF(Table_1[[#This Row],[Column5]]&gt;3800,ROUNDUP((Table_1[[#This Row],[Column5]]-3800)/800,0)+7,IF(Table_1[[#This Row],[Column5]]&gt;300,ROUNDUP((Table_1[[#This Row],[Column5]]-300)/500,0),ROUNDDOWN(Table_1[[#This Row],[Column5]]/300,0))))</f>
        <v>0</v>
      </c>
      <c r="G47" s="38">
        <f>Table_1[[#This Row],[Column4]]+Table_1[[#This Row],[Column6]]</f>
        <v>0</v>
      </c>
      <c r="H47" s="33"/>
      <c r="I47" s="17"/>
      <c r="J47" s="18"/>
      <c r="K47" s="18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</row>
    <row r="48" spans="1:23" ht="14.1">
      <c r="A48" s="35" t="s">
        <v>27</v>
      </c>
      <c r="B48" s="37" t="s">
        <v>41</v>
      </c>
      <c r="C48" s="36">
        <v>0</v>
      </c>
      <c r="D48" s="35">
        <f>IF(Table_1[[#This Row],[Column3]]&gt;100,ROUNDUP((Table_1[[#This Row],[Column3]]-100)/100,0)+2,ROUNDUP(Table_1[[#This Row],[Column3]]/50,0))</f>
        <v>0</v>
      </c>
      <c r="E48" s="36">
        <v>44</v>
      </c>
      <c r="F48" s="35">
        <f>IF(Table_1[[#This Row],[Column5]]&gt;15800,ROUNDUP((Table_1[[#This Row],[Column5]]-15800)/1400,0)+22,IF(Table_1[[#This Row],[Column5]]&gt;3800,ROUNDUP((Table_1[[#This Row],[Column5]]-3800)/800,0)+7,IF(Table_1[[#This Row],[Column5]]&gt;300,ROUNDUP((Table_1[[#This Row],[Column5]]-300)/500,0),ROUNDDOWN(Table_1[[#This Row],[Column5]]/300,0))))</f>
        <v>0</v>
      </c>
      <c r="G48" s="38">
        <f>Table_1[[#This Row],[Column4]]+Table_1[[#This Row],[Column6]]</f>
        <v>0</v>
      </c>
      <c r="H48" s="33"/>
      <c r="I48" s="17"/>
      <c r="J48" s="18"/>
      <c r="K48" s="18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</row>
    <row r="49" spans="1:23" ht="14.1">
      <c r="A49" s="39" t="s">
        <v>61</v>
      </c>
      <c r="B49" s="40" t="s">
        <v>62</v>
      </c>
      <c r="C49" s="41">
        <v>5</v>
      </c>
      <c r="D49" s="42">
        <f>IF(Table_1[[#This Row],[Column3]]&gt;100,ROUNDUP((Table_1[[#This Row],[Column3]]-100)/100,0)+2,ROUNDUP(Table_1[[#This Row],[Column3]]/50,0))</f>
        <v>1</v>
      </c>
      <c r="E49" s="42">
        <v>39</v>
      </c>
      <c r="F49" s="42">
        <f>IF(Table_1[[#This Row],[Column5]]&gt;15800,ROUNDUP((Table_1[[#This Row],[Column5]]-15800)/1400,0)+22,IF(Table_1[[#This Row],[Column5]]&gt;3800,ROUNDUP((Table_1[[#This Row],[Column5]]-3800)/800,0)+7,IF(Table_1[[#This Row],[Column5]]&gt;300,ROUNDUP((Table_1[[#This Row],[Column5]]-300)/500,0),ROUNDDOWN(Table_1[[#This Row],[Column5]]/300,0))))</f>
        <v>0</v>
      </c>
      <c r="G49" s="43">
        <f>Table_1[[#This Row],[Column4]]+Table_1[[#This Row],[Column6]]</f>
        <v>1</v>
      </c>
      <c r="H49" s="33"/>
      <c r="I49" s="17"/>
      <c r="J49" s="18"/>
      <c r="K49" s="18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</row>
    <row r="50" spans="1:23" ht="14.1">
      <c r="A50" s="39" t="s">
        <v>63</v>
      </c>
      <c r="B50" s="40" t="s">
        <v>62</v>
      </c>
      <c r="C50" s="41">
        <v>10</v>
      </c>
      <c r="D50" s="42">
        <f>IF(Table_1[[#This Row],[Column3]]&gt;100,ROUNDUP((Table_1[[#This Row],[Column3]]-100)/100,0)+2,ROUNDUP(Table_1[[#This Row],[Column3]]/50,0))</f>
        <v>1</v>
      </c>
      <c r="E50" s="42">
        <v>226</v>
      </c>
      <c r="F50" s="42">
        <f>IF(Table_1[[#This Row],[Column5]]&gt;15800,ROUNDUP((Table_1[[#This Row],[Column5]]-15800)/1400,0)+22,IF(Table_1[[#This Row],[Column5]]&gt;3800,ROUNDUP((Table_1[[#This Row],[Column5]]-3800)/800,0)+7,IF(Table_1[[#This Row],[Column5]]&gt;300,ROUNDUP((Table_1[[#This Row],[Column5]]-300)/500,0),ROUNDDOWN(Table_1[[#This Row],[Column5]]/300,0))))</f>
        <v>0</v>
      </c>
      <c r="G50" s="43">
        <f>Table_1[[#This Row],[Column4]]+Table_1[[#This Row],[Column6]]</f>
        <v>1</v>
      </c>
      <c r="H50" s="33"/>
      <c r="I50" s="17"/>
      <c r="J50" s="18"/>
      <c r="K50" s="18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</row>
    <row r="51" spans="1:23" ht="14.1">
      <c r="A51" s="39" t="s">
        <v>64</v>
      </c>
      <c r="B51" s="40" t="s">
        <v>62</v>
      </c>
      <c r="C51" s="41">
        <v>15</v>
      </c>
      <c r="D51" s="42">
        <f>IF(Table_1[[#This Row],[Column3]]&gt;100,ROUNDUP((Table_1[[#This Row],[Column3]]-100)/100,0)+2,ROUNDUP(Table_1[[#This Row],[Column3]]/50,0))</f>
        <v>1</v>
      </c>
      <c r="E51" s="42">
        <v>216</v>
      </c>
      <c r="F51" s="42">
        <f>IF(Table_1[[#This Row],[Column5]]&gt;15800,ROUNDUP((Table_1[[#This Row],[Column5]]-15800)/1400,0)+22,IF(Table_1[[#This Row],[Column5]]&gt;3800,ROUNDUP((Table_1[[#This Row],[Column5]]-3800)/800,0)+7,IF(Table_1[[#This Row],[Column5]]&gt;300,ROUNDUP((Table_1[[#This Row],[Column5]]-300)/500,0),ROUNDDOWN(Table_1[[#This Row],[Column5]]/300,0))))</f>
        <v>0</v>
      </c>
      <c r="G51" s="43">
        <f>Table_1[[#This Row],[Column4]]+Table_1[[#This Row],[Column6]]</f>
        <v>1</v>
      </c>
      <c r="H51" s="33"/>
      <c r="I51" s="17"/>
      <c r="J51" s="18"/>
      <c r="K51" s="18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</row>
    <row r="52" spans="1:23" ht="14.1">
      <c r="A52" s="39" t="s">
        <v>65</v>
      </c>
      <c r="B52" s="40" t="s">
        <v>62</v>
      </c>
      <c r="C52" s="41">
        <v>40</v>
      </c>
      <c r="D52" s="42">
        <f>IF(Table_1[[#This Row],[Column3]]&gt;100,ROUNDUP((Table_1[[#This Row],[Column3]]-100)/100,0)+2,ROUNDUP(Table_1[[#This Row],[Column3]]/50,0))</f>
        <v>1</v>
      </c>
      <c r="E52" s="42">
        <v>1023</v>
      </c>
      <c r="F52" s="42">
        <f>IF(Table_1[[#This Row],[Column5]]&gt;15800,ROUNDUP((Table_1[[#This Row],[Column5]]-15800)/1400,0)+22,IF(Table_1[[#This Row],[Column5]]&gt;3800,ROUNDUP((Table_1[[#This Row],[Column5]]-3800)/800,0)+7,IF(Table_1[[#This Row],[Column5]]&gt;300,ROUNDUP((Table_1[[#This Row],[Column5]]-300)/500,0),ROUNDDOWN(Table_1[[#This Row],[Column5]]/300,0))))</f>
        <v>2</v>
      </c>
      <c r="G52" s="43">
        <f>Table_1[[#This Row],[Column4]]+Table_1[[#This Row],[Column6]]</f>
        <v>3</v>
      </c>
      <c r="H52" s="33"/>
      <c r="I52" s="17"/>
      <c r="J52" s="18"/>
      <c r="K52" s="18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</row>
    <row r="53" spans="1:23" ht="14.1">
      <c r="A53" s="39" t="s">
        <v>66</v>
      </c>
      <c r="B53" s="40" t="s">
        <v>62</v>
      </c>
      <c r="C53" s="41">
        <v>26</v>
      </c>
      <c r="D53" s="42">
        <f>IF(Table_1[[#This Row],[Column3]]&gt;100,ROUNDUP((Table_1[[#This Row],[Column3]]-100)/100,0)+2,ROUNDUP(Table_1[[#This Row],[Column3]]/50,0))</f>
        <v>1</v>
      </c>
      <c r="E53" s="42">
        <v>484</v>
      </c>
      <c r="F53" s="42">
        <f>IF(Table_1[[#This Row],[Column5]]&gt;15800,ROUNDUP((Table_1[[#This Row],[Column5]]-15800)/1400,0)+22,IF(Table_1[[#This Row],[Column5]]&gt;3800,ROUNDUP((Table_1[[#This Row],[Column5]]-3800)/800,0)+7,IF(Table_1[[#This Row],[Column5]]&gt;300,ROUNDUP((Table_1[[#This Row],[Column5]]-300)/500,0),ROUNDDOWN(Table_1[[#This Row],[Column5]]/300,0))))</f>
        <v>1</v>
      </c>
      <c r="G53" s="43">
        <f>Table_1[[#This Row],[Column4]]+Table_1[[#This Row],[Column6]]</f>
        <v>2</v>
      </c>
      <c r="H53" s="33"/>
      <c r="I53" s="17"/>
      <c r="J53" s="18"/>
      <c r="K53" s="18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</row>
    <row r="54" spans="1:23" ht="14.1">
      <c r="A54" s="39" t="s">
        <v>67</v>
      </c>
      <c r="B54" s="40" t="s">
        <v>62</v>
      </c>
      <c r="C54" s="41">
        <v>9</v>
      </c>
      <c r="D54" s="42">
        <f>IF(Table_1[[#This Row],[Column3]]&gt;100,ROUNDUP((Table_1[[#This Row],[Column3]]-100)/100,0)+2,ROUNDUP(Table_1[[#This Row],[Column3]]/50,0))</f>
        <v>1</v>
      </c>
      <c r="E54" s="42">
        <v>146</v>
      </c>
      <c r="F54" s="42">
        <f>IF(Table_1[[#This Row],[Column5]]&gt;15800,ROUNDUP((Table_1[[#This Row],[Column5]]-15800)/1400,0)+22,IF(Table_1[[#This Row],[Column5]]&gt;3800,ROUNDUP((Table_1[[#This Row],[Column5]]-3800)/800,0)+7,IF(Table_1[[#This Row],[Column5]]&gt;300,ROUNDUP((Table_1[[#This Row],[Column5]]-300)/500,0),ROUNDDOWN(Table_1[[#This Row],[Column5]]/300,0))))</f>
        <v>0</v>
      </c>
      <c r="G54" s="43">
        <f>Table_1[[#This Row],[Column4]]+Table_1[[#This Row],[Column6]]</f>
        <v>1</v>
      </c>
      <c r="H54" s="33"/>
      <c r="I54" s="17"/>
      <c r="J54" s="18"/>
      <c r="K54" s="18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</row>
    <row r="55" spans="1:23" ht="14.1">
      <c r="A55" s="39" t="s">
        <v>68</v>
      </c>
      <c r="B55" s="40" t="s">
        <v>62</v>
      </c>
      <c r="C55" s="41">
        <v>1</v>
      </c>
      <c r="D55" s="42">
        <f>IF(Table_1[[#This Row],[Column3]]&gt;100,ROUNDUP((Table_1[[#This Row],[Column3]]-100)/100,0)+2,ROUNDUP(Table_1[[#This Row],[Column3]]/50,0))</f>
        <v>1</v>
      </c>
      <c r="E55" s="42">
        <v>51</v>
      </c>
      <c r="F55" s="42">
        <f>IF(Table_1[[#This Row],[Column5]]&gt;15800,ROUNDUP((Table_1[[#This Row],[Column5]]-15800)/1400,0)+22,IF(Table_1[[#This Row],[Column5]]&gt;3800,ROUNDUP((Table_1[[#This Row],[Column5]]-3800)/800,0)+7,IF(Table_1[[#This Row],[Column5]]&gt;300,ROUNDUP((Table_1[[#This Row],[Column5]]-300)/500,0),ROUNDDOWN(Table_1[[#This Row],[Column5]]/300,0))))</f>
        <v>0</v>
      </c>
      <c r="G55" s="43">
        <f>Table_1[[#This Row],[Column4]]+Table_1[[#This Row],[Column6]]</f>
        <v>1</v>
      </c>
      <c r="H55" s="33"/>
      <c r="I55" s="17"/>
      <c r="J55" s="18"/>
      <c r="K55" s="18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</row>
    <row r="56" spans="1:23" ht="14.1">
      <c r="A56" s="39" t="s">
        <v>69</v>
      </c>
      <c r="B56" s="40" t="s">
        <v>62</v>
      </c>
      <c r="C56" s="41">
        <v>8</v>
      </c>
      <c r="D56" s="42">
        <f>IF(Table_1[[#This Row],[Column3]]&gt;100,ROUNDUP((Table_1[[#This Row],[Column3]]-100)/100,0)+2,ROUNDUP(Table_1[[#This Row],[Column3]]/50,0))</f>
        <v>1</v>
      </c>
      <c r="E56" s="42">
        <v>66</v>
      </c>
      <c r="F56" s="42">
        <f>IF(Table_1[[#This Row],[Column5]]&gt;15800,ROUNDUP((Table_1[[#This Row],[Column5]]-15800)/1400,0)+22,IF(Table_1[[#This Row],[Column5]]&gt;3800,ROUNDUP((Table_1[[#This Row],[Column5]]-3800)/800,0)+7,IF(Table_1[[#This Row],[Column5]]&gt;300,ROUNDUP((Table_1[[#This Row],[Column5]]-300)/500,0),ROUNDDOWN(Table_1[[#This Row],[Column5]]/300,0))))</f>
        <v>0</v>
      </c>
      <c r="G56" s="43">
        <f>Table_1[[#This Row],[Column4]]+Table_1[[#This Row],[Column6]]</f>
        <v>1</v>
      </c>
      <c r="H56" s="33"/>
      <c r="I56" s="17"/>
      <c r="J56" s="18"/>
      <c r="K56" s="18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</row>
    <row r="57" spans="1:23" ht="14.1">
      <c r="A57" s="39" t="s">
        <v>70</v>
      </c>
      <c r="B57" s="40" t="s">
        <v>62</v>
      </c>
      <c r="C57" s="41">
        <v>31</v>
      </c>
      <c r="D57" s="42">
        <f>IF(Table_1[[#This Row],[Column3]]&gt;100,ROUNDUP((Table_1[[#This Row],[Column3]]-100)/100,0)+2,ROUNDUP(Table_1[[#This Row],[Column3]]/50,0))</f>
        <v>1</v>
      </c>
      <c r="E57" s="42">
        <v>714</v>
      </c>
      <c r="F57" s="42">
        <f>IF(Table_1[[#This Row],[Column5]]&gt;15800,ROUNDUP((Table_1[[#This Row],[Column5]]-15800)/1400,0)+22,IF(Table_1[[#This Row],[Column5]]&gt;3800,ROUNDUP((Table_1[[#This Row],[Column5]]-3800)/800,0)+7,IF(Table_1[[#This Row],[Column5]]&gt;300,ROUNDUP((Table_1[[#This Row],[Column5]]-300)/500,0),ROUNDDOWN(Table_1[[#This Row],[Column5]]/300,0))))</f>
        <v>1</v>
      </c>
      <c r="G57" s="43">
        <f>Table_1[[#This Row],[Column4]]+Table_1[[#This Row],[Column6]]</f>
        <v>2</v>
      </c>
      <c r="H57" s="33"/>
      <c r="I57" s="17"/>
      <c r="J57" s="18"/>
      <c r="K57" s="18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</row>
    <row r="58" spans="1:23" ht="14.1">
      <c r="A58" s="39" t="s">
        <v>71</v>
      </c>
      <c r="B58" s="40" t="s">
        <v>62</v>
      </c>
      <c r="C58" s="41">
        <v>1</v>
      </c>
      <c r="D58" s="42">
        <f>IF(Table_1[[#This Row],[Column3]]&gt;100,ROUNDUP((Table_1[[#This Row],[Column3]]-100)/100,0)+2,ROUNDUP(Table_1[[#This Row],[Column3]]/50,0))</f>
        <v>1</v>
      </c>
      <c r="E58" s="42">
        <v>183</v>
      </c>
      <c r="F58" s="42">
        <f>IF(Table_1[[#This Row],[Column5]]&gt;15800,ROUNDUP((Table_1[[#This Row],[Column5]]-15800)/1400,0)+22,IF(Table_1[[#This Row],[Column5]]&gt;3800,ROUNDUP((Table_1[[#This Row],[Column5]]-3800)/800,0)+7,IF(Table_1[[#This Row],[Column5]]&gt;300,ROUNDUP((Table_1[[#This Row],[Column5]]-300)/500,0),ROUNDDOWN(Table_1[[#This Row],[Column5]]/300,0))))</f>
        <v>0</v>
      </c>
      <c r="G58" s="43">
        <f>Table_1[[#This Row],[Column4]]+Table_1[[#This Row],[Column6]]</f>
        <v>1</v>
      </c>
      <c r="H58" s="33"/>
      <c r="I58" s="17"/>
      <c r="J58" s="18"/>
      <c r="K58" s="18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</row>
    <row r="59" spans="1:23" ht="14.1">
      <c r="A59" s="39" t="s">
        <v>72</v>
      </c>
      <c r="B59" s="40" t="s">
        <v>62</v>
      </c>
      <c r="C59" s="41">
        <v>13</v>
      </c>
      <c r="D59" s="42">
        <f>IF(Table_1[[#This Row],[Column3]]&gt;100,ROUNDUP((Table_1[[#This Row],[Column3]]-100)/100,0)+2,ROUNDUP(Table_1[[#This Row],[Column3]]/50,0))</f>
        <v>1</v>
      </c>
      <c r="E59" s="42">
        <v>315</v>
      </c>
      <c r="F59" s="42">
        <f>IF(Table_1[[#This Row],[Column5]]&gt;15800,ROUNDUP((Table_1[[#This Row],[Column5]]-15800)/1400,0)+22,IF(Table_1[[#This Row],[Column5]]&gt;3800,ROUNDUP((Table_1[[#This Row],[Column5]]-3800)/800,0)+7,IF(Table_1[[#This Row],[Column5]]&gt;300,ROUNDUP((Table_1[[#This Row],[Column5]]-300)/500,0),ROUNDDOWN(Table_1[[#This Row],[Column5]]/300,0))))</f>
        <v>1</v>
      </c>
      <c r="G59" s="43">
        <f>Table_1[[#This Row],[Column4]]+Table_1[[#This Row],[Column6]]</f>
        <v>2</v>
      </c>
      <c r="H59" s="33"/>
      <c r="I59" s="17"/>
      <c r="J59" s="18"/>
      <c r="K59" s="18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</row>
    <row r="60" spans="1:23" ht="14.1">
      <c r="A60" s="39" t="s">
        <v>73</v>
      </c>
      <c r="B60" s="40" t="s">
        <v>62</v>
      </c>
      <c r="C60" s="41">
        <v>5</v>
      </c>
      <c r="D60" s="42">
        <f>IF(Table_1[[#This Row],[Column3]]&gt;100,ROUNDUP((Table_1[[#This Row],[Column3]]-100)/100,0)+2,ROUNDUP(Table_1[[#This Row],[Column3]]/50,0))</f>
        <v>1</v>
      </c>
      <c r="E60" s="42">
        <v>129</v>
      </c>
      <c r="F60" s="42">
        <f>IF(Table_1[[#This Row],[Column5]]&gt;15800,ROUNDUP((Table_1[[#This Row],[Column5]]-15800)/1400,0)+22,IF(Table_1[[#This Row],[Column5]]&gt;3800,ROUNDUP((Table_1[[#This Row],[Column5]]-3800)/800,0)+7,IF(Table_1[[#This Row],[Column5]]&gt;300,ROUNDUP((Table_1[[#This Row],[Column5]]-300)/500,0),ROUNDDOWN(Table_1[[#This Row],[Column5]]/300,0))))</f>
        <v>0</v>
      </c>
      <c r="G60" s="43">
        <f>Table_1[[#This Row],[Column4]]+Table_1[[#This Row],[Column6]]</f>
        <v>1</v>
      </c>
      <c r="H60" s="33"/>
      <c r="I60" s="17"/>
      <c r="J60" s="18"/>
      <c r="K60" s="18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</row>
    <row r="61" spans="1:23" ht="14.1">
      <c r="A61" s="39" t="s">
        <v>74</v>
      </c>
      <c r="B61" s="40" t="s">
        <v>62</v>
      </c>
      <c r="C61" s="41">
        <v>14</v>
      </c>
      <c r="D61" s="42">
        <f>IF(Table_1[[#This Row],[Column3]]&gt;100,ROUNDUP((Table_1[[#This Row],[Column3]]-100)/100,0)+2,ROUNDUP(Table_1[[#This Row],[Column3]]/50,0))</f>
        <v>1</v>
      </c>
      <c r="E61" s="42">
        <v>372</v>
      </c>
      <c r="F61" s="42">
        <f>IF(Table_1[[#This Row],[Column5]]&gt;15800,ROUNDUP((Table_1[[#This Row],[Column5]]-15800)/1400,0)+22,IF(Table_1[[#This Row],[Column5]]&gt;3800,ROUNDUP((Table_1[[#This Row],[Column5]]-3800)/800,0)+7,IF(Table_1[[#This Row],[Column5]]&gt;300,ROUNDUP((Table_1[[#This Row],[Column5]]-300)/500,0),ROUNDDOWN(Table_1[[#This Row],[Column5]]/300,0))))</f>
        <v>1</v>
      </c>
      <c r="G61" s="43">
        <f>Table_1[[#This Row],[Column4]]+Table_1[[#This Row],[Column6]]</f>
        <v>2</v>
      </c>
      <c r="H61" s="33"/>
      <c r="I61" s="17"/>
      <c r="J61" s="18"/>
      <c r="K61" s="18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</row>
    <row r="62" spans="1:23" ht="14.1">
      <c r="A62" s="39" t="s">
        <v>75</v>
      </c>
      <c r="B62" s="40" t="s">
        <v>62</v>
      </c>
      <c r="C62" s="41">
        <v>9</v>
      </c>
      <c r="D62" s="42">
        <f>IF(Table_1[[#This Row],[Column3]]&gt;100,ROUNDUP((Table_1[[#This Row],[Column3]]-100)/100,0)+2,ROUNDUP(Table_1[[#This Row],[Column3]]/50,0))</f>
        <v>1</v>
      </c>
      <c r="E62" s="42">
        <v>62</v>
      </c>
      <c r="F62" s="42">
        <f>IF(Table_1[[#This Row],[Column5]]&gt;15800,ROUNDUP((Table_1[[#This Row],[Column5]]-15800)/1400,0)+22,IF(Table_1[[#This Row],[Column5]]&gt;3800,ROUNDUP((Table_1[[#This Row],[Column5]]-3800)/800,0)+7,IF(Table_1[[#This Row],[Column5]]&gt;300,ROUNDUP((Table_1[[#This Row],[Column5]]-300)/500,0),ROUNDDOWN(Table_1[[#This Row],[Column5]]/300,0))))</f>
        <v>0</v>
      </c>
      <c r="G62" s="43">
        <f>Table_1[[#This Row],[Column4]]+Table_1[[#This Row],[Column6]]</f>
        <v>1</v>
      </c>
      <c r="H62" s="33"/>
      <c r="I62" s="17"/>
      <c r="J62" s="18"/>
      <c r="K62" s="18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</row>
    <row r="63" spans="1:23" ht="14.1">
      <c r="A63" s="39" t="s">
        <v>76</v>
      </c>
      <c r="B63" s="40" t="s">
        <v>62</v>
      </c>
      <c r="C63" s="41">
        <v>3</v>
      </c>
      <c r="D63" s="42">
        <f>IF(Table_1[[#This Row],[Column3]]&gt;100,ROUNDUP((Table_1[[#This Row],[Column3]]-100)/100,0)+2,ROUNDUP(Table_1[[#This Row],[Column3]]/50,0))</f>
        <v>1</v>
      </c>
      <c r="E63" s="42">
        <v>70</v>
      </c>
      <c r="F63" s="42">
        <f>IF(Table_1[[#This Row],[Column5]]&gt;15800,ROUNDUP((Table_1[[#This Row],[Column5]]-15800)/1400,0)+22,IF(Table_1[[#This Row],[Column5]]&gt;3800,ROUNDUP((Table_1[[#This Row],[Column5]]-3800)/800,0)+7,IF(Table_1[[#This Row],[Column5]]&gt;300,ROUNDUP((Table_1[[#This Row],[Column5]]-300)/500,0),ROUNDDOWN(Table_1[[#This Row],[Column5]]/300,0))))</f>
        <v>0</v>
      </c>
      <c r="G63" s="43">
        <f>Table_1[[#This Row],[Column4]]+Table_1[[#This Row],[Column6]]</f>
        <v>1</v>
      </c>
      <c r="H63" s="33"/>
      <c r="I63" s="17"/>
      <c r="J63" s="18"/>
      <c r="K63" s="18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</row>
    <row r="64" spans="1:23" ht="14.1">
      <c r="A64" s="39" t="s">
        <v>77</v>
      </c>
      <c r="B64" s="40" t="s">
        <v>62</v>
      </c>
      <c r="C64" s="41">
        <v>3</v>
      </c>
      <c r="D64" s="42">
        <f>IF(Table_1[[#This Row],[Column3]]&gt;100,ROUNDUP((Table_1[[#This Row],[Column3]]-100)/100,0)+2,ROUNDUP(Table_1[[#This Row],[Column3]]/50,0))</f>
        <v>1</v>
      </c>
      <c r="E64" s="42">
        <v>51</v>
      </c>
      <c r="F64" s="42">
        <f>IF(Table_1[[#This Row],[Column5]]&gt;15800,ROUNDUP((Table_1[[#This Row],[Column5]]-15800)/1400,0)+22,IF(Table_1[[#This Row],[Column5]]&gt;3800,ROUNDUP((Table_1[[#This Row],[Column5]]-3800)/800,0)+7,IF(Table_1[[#This Row],[Column5]]&gt;300,ROUNDUP((Table_1[[#This Row],[Column5]]-300)/500,0),ROUNDDOWN(Table_1[[#This Row],[Column5]]/300,0))))</f>
        <v>0</v>
      </c>
      <c r="G64" s="43">
        <f>Table_1[[#This Row],[Column4]]+Table_1[[#This Row],[Column6]]</f>
        <v>1</v>
      </c>
      <c r="H64" s="33"/>
      <c r="I64" s="17"/>
      <c r="J64" s="18"/>
      <c r="K64" s="18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</row>
    <row r="65" spans="1:23" ht="14.1">
      <c r="A65" s="44" t="s">
        <v>78</v>
      </c>
      <c r="B65" s="40" t="s">
        <v>79</v>
      </c>
      <c r="C65" s="45"/>
      <c r="D65" s="45"/>
      <c r="E65" s="45"/>
      <c r="F65" s="45"/>
      <c r="G65" s="46">
        <v>10</v>
      </c>
      <c r="H65" s="47"/>
      <c r="I65" s="18"/>
      <c r="J65" s="18"/>
      <c r="K65" s="18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</row>
    <row r="66" spans="1:23" ht="12.3">
      <c r="A66" s="48"/>
      <c r="B66" s="49"/>
      <c r="C66" s="50"/>
      <c r="D66" s="50"/>
      <c r="E66" s="50"/>
      <c r="F66" s="50"/>
      <c r="G66" s="51"/>
      <c r="I66" s="52"/>
      <c r="J66" s="52"/>
      <c r="K66" s="52"/>
    </row>
    <row r="67" spans="1:23" ht="12.3">
      <c r="A67" s="48"/>
      <c r="C67" s="50"/>
      <c r="D67" s="50"/>
      <c r="E67" s="50"/>
      <c r="F67" s="50"/>
      <c r="G67" s="51"/>
      <c r="I67" s="52"/>
      <c r="J67" s="52"/>
      <c r="K67" s="52"/>
    </row>
    <row r="68" spans="1:23" ht="12.3">
      <c r="A68" s="53" t="s">
        <v>80</v>
      </c>
      <c r="B68" s="49"/>
      <c r="C68" s="54"/>
      <c r="D68" s="54"/>
      <c r="E68" s="54"/>
      <c r="F68" s="54"/>
      <c r="G68" s="55"/>
      <c r="H68" s="56"/>
      <c r="I68" s="56"/>
      <c r="J68" s="52"/>
      <c r="K68" s="52"/>
    </row>
    <row r="69" spans="1:23" ht="12.3">
      <c r="A69" s="57" t="s">
        <v>81</v>
      </c>
      <c r="B69" s="58"/>
      <c r="C69" s="59"/>
      <c r="D69" s="59"/>
      <c r="E69" s="59"/>
      <c r="F69" s="59"/>
      <c r="G69" s="55"/>
      <c r="H69" s="56"/>
      <c r="I69" s="52"/>
      <c r="J69" s="52"/>
      <c r="K69" s="52"/>
    </row>
    <row r="70" spans="1:23" ht="24.6">
      <c r="A70" s="57" t="s">
        <v>82</v>
      </c>
      <c r="B70" s="58"/>
      <c r="C70" s="59"/>
      <c r="D70" s="59"/>
      <c r="E70" s="59"/>
      <c r="F70" s="59"/>
      <c r="G70" s="60"/>
      <c r="H70" s="52"/>
      <c r="I70" s="52"/>
      <c r="J70" s="52"/>
      <c r="K70" s="52"/>
    </row>
    <row r="71" spans="1:23" ht="12.3">
      <c r="A71" s="61" t="s">
        <v>83</v>
      </c>
      <c r="B71" s="62"/>
      <c r="C71" s="54"/>
      <c r="D71" s="54"/>
      <c r="E71" s="54"/>
      <c r="F71" s="54"/>
      <c r="G71" s="60"/>
      <c r="H71" s="52"/>
      <c r="I71" s="52"/>
      <c r="J71" s="52"/>
      <c r="K71" s="52"/>
    </row>
    <row r="72" spans="1:23" ht="12.3">
      <c r="A72" s="63" t="s">
        <v>84</v>
      </c>
      <c r="B72" s="64"/>
      <c r="C72" s="65">
        <f t="shared" ref="C72:G72" si="1">SUM(C4:C71)</f>
        <v>1191</v>
      </c>
      <c r="D72" s="65">
        <f t="shared" si="1"/>
        <v>61</v>
      </c>
      <c r="E72" s="65">
        <f t="shared" si="1"/>
        <v>31959</v>
      </c>
      <c r="F72" s="65">
        <f t="shared" si="1"/>
        <v>52</v>
      </c>
      <c r="G72" s="4">
        <f t="shared" si="1"/>
        <v>123</v>
      </c>
      <c r="H72" s="66">
        <f>SUM(H25:H71)</f>
        <v>0</v>
      </c>
      <c r="I72" s="56"/>
      <c r="J72" s="52"/>
      <c r="K72" s="52"/>
    </row>
    <row r="73" spans="1:23" ht="12.3">
      <c r="G73" s="4"/>
      <c r="I73" s="67"/>
    </row>
    <row r="74" spans="1:23" ht="12.3">
      <c r="G74" s="4"/>
    </row>
    <row r="75" spans="1:23" ht="100.5" customHeight="1">
      <c r="A75" s="71" t="s">
        <v>85</v>
      </c>
      <c r="B75" s="72"/>
      <c r="C75" s="72"/>
      <c r="D75" s="73"/>
      <c r="G75" s="4"/>
    </row>
    <row r="76" spans="1:23" ht="12.3">
      <c r="G76" s="4"/>
    </row>
    <row r="77" spans="1:23" ht="12.3">
      <c r="G77" s="4"/>
    </row>
    <row r="78" spans="1:23" ht="12.3">
      <c r="G78" s="4"/>
    </row>
    <row r="79" spans="1:23" ht="12.3">
      <c r="G79" s="4"/>
    </row>
    <row r="80" spans="1:23" ht="12.3">
      <c r="G80" s="4"/>
    </row>
    <row r="81" spans="7:7" ht="12.3">
      <c r="G81" s="4"/>
    </row>
    <row r="82" spans="7:7" ht="12.3">
      <c r="G82" s="4"/>
    </row>
    <row r="83" spans="7:7" ht="12.3">
      <c r="G83" s="4"/>
    </row>
    <row r="84" spans="7:7" ht="12.3">
      <c r="G84" s="4"/>
    </row>
    <row r="85" spans="7:7" ht="12.3">
      <c r="G85" s="4"/>
    </row>
    <row r="86" spans="7:7" ht="12.3">
      <c r="G86" s="4"/>
    </row>
    <row r="87" spans="7:7" ht="12.3">
      <c r="G87" s="4"/>
    </row>
    <row r="88" spans="7:7" ht="12.3">
      <c r="G88" s="4"/>
    </row>
    <row r="89" spans="7:7" ht="12.3">
      <c r="G89" s="4"/>
    </row>
    <row r="90" spans="7:7" ht="12.3">
      <c r="G90" s="4"/>
    </row>
    <row r="91" spans="7:7" ht="12.3">
      <c r="G91" s="4"/>
    </row>
    <row r="92" spans="7:7" ht="12.3">
      <c r="G92" s="4"/>
    </row>
    <row r="93" spans="7:7" ht="12.3">
      <c r="G93" s="4"/>
    </row>
    <row r="94" spans="7:7" ht="12.3">
      <c r="G94" s="4"/>
    </row>
    <row r="95" spans="7:7" ht="12.3">
      <c r="G95" s="4"/>
    </row>
    <row r="96" spans="7:7" ht="12.3">
      <c r="G96" s="4"/>
    </row>
    <row r="97" spans="7:7" ht="12.3">
      <c r="G97" s="4"/>
    </row>
    <row r="98" spans="7:7" ht="12.3">
      <c r="G98" s="4"/>
    </row>
    <row r="99" spans="7:7" ht="12.3">
      <c r="G99" s="4"/>
    </row>
    <row r="100" spans="7:7" ht="12.3">
      <c r="G100" s="4"/>
    </row>
    <row r="101" spans="7:7" ht="12.3">
      <c r="G101" s="4"/>
    </row>
    <row r="102" spans="7:7" ht="12.3">
      <c r="G102" s="4"/>
    </row>
    <row r="103" spans="7:7" ht="12.3">
      <c r="G103" s="4"/>
    </row>
    <row r="104" spans="7:7" ht="12.3">
      <c r="G104" s="4"/>
    </row>
    <row r="105" spans="7:7" ht="12.3">
      <c r="G105" s="4"/>
    </row>
    <row r="106" spans="7:7" ht="12.3">
      <c r="G106" s="4"/>
    </row>
    <row r="107" spans="7:7" ht="12.3">
      <c r="G107" s="4"/>
    </row>
    <row r="108" spans="7:7" ht="12.3">
      <c r="G108" s="4"/>
    </row>
    <row r="109" spans="7:7" ht="12.3">
      <c r="G109" s="4"/>
    </row>
    <row r="110" spans="7:7" ht="12.3">
      <c r="G110" s="4"/>
    </row>
    <row r="111" spans="7:7" ht="12.3">
      <c r="G111" s="4"/>
    </row>
    <row r="112" spans="7:7" ht="12.3">
      <c r="G112" s="4"/>
    </row>
    <row r="113" spans="7:7" ht="12.3">
      <c r="G113" s="4"/>
    </row>
    <row r="114" spans="7:7" ht="12.3">
      <c r="G114" s="4"/>
    </row>
    <row r="115" spans="7:7" ht="12.3">
      <c r="G115" s="4"/>
    </row>
    <row r="116" spans="7:7" ht="12.3">
      <c r="G116" s="4"/>
    </row>
    <row r="117" spans="7:7" ht="12.3">
      <c r="G117" s="4"/>
    </row>
    <row r="118" spans="7:7" ht="12.3">
      <c r="G118" s="4"/>
    </row>
    <row r="119" spans="7:7" ht="12.3">
      <c r="G119" s="4"/>
    </row>
    <row r="120" spans="7:7" ht="12.3">
      <c r="G120" s="4"/>
    </row>
    <row r="121" spans="7:7" ht="12.3">
      <c r="G121" s="4"/>
    </row>
    <row r="122" spans="7:7" ht="12.3">
      <c r="G122" s="4"/>
    </row>
    <row r="123" spans="7:7" ht="12.3">
      <c r="G123" s="4"/>
    </row>
    <row r="124" spans="7:7" ht="12.3">
      <c r="G124" s="4"/>
    </row>
    <row r="125" spans="7:7" ht="12.3">
      <c r="G125" s="4"/>
    </row>
    <row r="126" spans="7:7" ht="12.3">
      <c r="G126" s="4"/>
    </row>
    <row r="127" spans="7:7" ht="12.3">
      <c r="G127" s="4"/>
    </row>
    <row r="128" spans="7:7" ht="12.3">
      <c r="G128" s="4"/>
    </row>
    <row r="129" spans="7:7" ht="12.3">
      <c r="G129" s="4"/>
    </row>
    <row r="130" spans="7:7" ht="12.3">
      <c r="G130" s="4"/>
    </row>
    <row r="131" spans="7:7" ht="12.3">
      <c r="G131" s="4"/>
    </row>
    <row r="132" spans="7:7" ht="12.3">
      <c r="G132" s="4"/>
    </row>
    <row r="133" spans="7:7" ht="12.3">
      <c r="G133" s="4"/>
    </row>
    <row r="134" spans="7:7" ht="12.3">
      <c r="G134" s="4"/>
    </row>
    <row r="135" spans="7:7" ht="12.3">
      <c r="G135" s="4"/>
    </row>
    <row r="136" spans="7:7" ht="12.3">
      <c r="G136" s="4"/>
    </row>
    <row r="137" spans="7:7" ht="12.3">
      <c r="G137" s="4"/>
    </row>
    <row r="138" spans="7:7" ht="12.3">
      <c r="G138" s="4"/>
    </row>
    <row r="139" spans="7:7" ht="12.3">
      <c r="G139" s="4"/>
    </row>
    <row r="140" spans="7:7" ht="12.3">
      <c r="G140" s="4"/>
    </row>
    <row r="141" spans="7:7" ht="12.3">
      <c r="G141" s="4"/>
    </row>
    <row r="142" spans="7:7" ht="12.3">
      <c r="G142" s="4"/>
    </row>
    <row r="143" spans="7:7" ht="12.3">
      <c r="G143" s="4"/>
    </row>
    <row r="144" spans="7:7" ht="12.3">
      <c r="G144" s="4"/>
    </row>
    <row r="145" spans="7:7" ht="12.3">
      <c r="G145" s="4"/>
    </row>
    <row r="146" spans="7:7" ht="12.3">
      <c r="G146" s="4"/>
    </row>
    <row r="147" spans="7:7" ht="12.3">
      <c r="G147" s="4"/>
    </row>
    <row r="148" spans="7:7" ht="12.3">
      <c r="G148" s="4"/>
    </row>
    <row r="149" spans="7:7" ht="12.3">
      <c r="G149" s="4"/>
    </row>
    <row r="150" spans="7:7" ht="12.3">
      <c r="G150" s="4"/>
    </row>
    <row r="151" spans="7:7" ht="12.3">
      <c r="G151" s="4"/>
    </row>
    <row r="152" spans="7:7" ht="12.3">
      <c r="G152" s="4"/>
    </row>
    <row r="153" spans="7:7" ht="12.3">
      <c r="G153" s="4"/>
    </row>
    <row r="154" spans="7:7" ht="12.3">
      <c r="G154" s="4"/>
    </row>
    <row r="155" spans="7:7" ht="12.3">
      <c r="G155" s="4"/>
    </row>
    <row r="156" spans="7:7" ht="12.3">
      <c r="G156" s="4"/>
    </row>
    <row r="157" spans="7:7" ht="12.3">
      <c r="G157" s="4"/>
    </row>
    <row r="158" spans="7:7" ht="12.3">
      <c r="G158" s="4"/>
    </row>
    <row r="159" spans="7:7" ht="12.3">
      <c r="G159" s="4"/>
    </row>
    <row r="160" spans="7:7" ht="12.3">
      <c r="G160" s="4"/>
    </row>
    <row r="161" spans="7:7" ht="12.3">
      <c r="G161" s="4"/>
    </row>
    <row r="162" spans="7:7" ht="12.3">
      <c r="G162" s="4"/>
    </row>
    <row r="163" spans="7:7" ht="12.3">
      <c r="G163" s="4"/>
    </row>
    <row r="164" spans="7:7" ht="12.3">
      <c r="G164" s="4"/>
    </row>
    <row r="165" spans="7:7" ht="12.3">
      <c r="G165" s="4"/>
    </row>
    <row r="166" spans="7:7" ht="12.3">
      <c r="G166" s="4"/>
    </row>
    <row r="167" spans="7:7" ht="12.3">
      <c r="G167" s="4"/>
    </row>
    <row r="168" spans="7:7" ht="12.3">
      <c r="G168" s="4"/>
    </row>
    <row r="169" spans="7:7" ht="12.3">
      <c r="G169" s="4"/>
    </row>
    <row r="170" spans="7:7" ht="12.3">
      <c r="G170" s="4"/>
    </row>
    <row r="171" spans="7:7" ht="12.3">
      <c r="G171" s="4"/>
    </row>
    <row r="172" spans="7:7" ht="12.3">
      <c r="G172" s="4"/>
    </row>
    <row r="173" spans="7:7" ht="12.3">
      <c r="G173" s="4"/>
    </row>
    <row r="174" spans="7:7" ht="12.3">
      <c r="G174" s="4"/>
    </row>
    <row r="175" spans="7:7" ht="12.3">
      <c r="G175" s="4"/>
    </row>
    <row r="176" spans="7:7" ht="12.3">
      <c r="G176" s="4"/>
    </row>
    <row r="177" spans="7:7" ht="12.3">
      <c r="G177" s="4"/>
    </row>
    <row r="178" spans="7:7" ht="12.3">
      <c r="G178" s="4"/>
    </row>
    <row r="179" spans="7:7" ht="12.3">
      <c r="G179" s="4"/>
    </row>
    <row r="180" spans="7:7" ht="12.3">
      <c r="G180" s="4"/>
    </row>
    <row r="181" spans="7:7" ht="12.3">
      <c r="G181" s="4"/>
    </row>
    <row r="182" spans="7:7" ht="12.3">
      <c r="G182" s="4"/>
    </row>
    <row r="183" spans="7:7" ht="12.3">
      <c r="G183" s="4"/>
    </row>
    <row r="184" spans="7:7" ht="12.3">
      <c r="G184" s="4"/>
    </row>
    <row r="185" spans="7:7" ht="12.3">
      <c r="G185" s="4"/>
    </row>
    <row r="186" spans="7:7" ht="12.3">
      <c r="G186" s="4"/>
    </row>
    <row r="187" spans="7:7" ht="12.3">
      <c r="G187" s="4"/>
    </row>
    <row r="188" spans="7:7" ht="12.3">
      <c r="G188" s="4"/>
    </row>
    <row r="189" spans="7:7" ht="12.3">
      <c r="G189" s="4"/>
    </row>
    <row r="190" spans="7:7" ht="12.3">
      <c r="G190" s="4"/>
    </row>
    <row r="191" spans="7:7" ht="12.3">
      <c r="G191" s="4"/>
    </row>
    <row r="192" spans="7:7" ht="12.3">
      <c r="G192" s="4"/>
    </row>
    <row r="193" spans="7:7" ht="12.3">
      <c r="G193" s="4"/>
    </row>
    <row r="194" spans="7:7" ht="12.3">
      <c r="G194" s="4"/>
    </row>
    <row r="195" spans="7:7" ht="12.3">
      <c r="G195" s="4"/>
    </row>
    <row r="196" spans="7:7" ht="12.3">
      <c r="G196" s="4"/>
    </row>
    <row r="197" spans="7:7" ht="12.3">
      <c r="G197" s="4"/>
    </row>
    <row r="198" spans="7:7" ht="12.3">
      <c r="G198" s="4"/>
    </row>
    <row r="199" spans="7:7" ht="12.3">
      <c r="G199" s="4"/>
    </row>
    <row r="200" spans="7:7" ht="12.3">
      <c r="G200" s="4"/>
    </row>
    <row r="201" spans="7:7" ht="12.3">
      <c r="G201" s="4"/>
    </row>
    <row r="202" spans="7:7" ht="12.3">
      <c r="G202" s="4"/>
    </row>
    <row r="203" spans="7:7" ht="12.3">
      <c r="G203" s="4"/>
    </row>
    <row r="204" spans="7:7" ht="12.3">
      <c r="G204" s="4"/>
    </row>
    <row r="205" spans="7:7" ht="12.3">
      <c r="G205" s="4"/>
    </row>
    <row r="206" spans="7:7" ht="12.3">
      <c r="G206" s="4"/>
    </row>
    <row r="207" spans="7:7" ht="12.3">
      <c r="G207" s="4"/>
    </row>
    <row r="208" spans="7:7" ht="12.3">
      <c r="G208" s="4"/>
    </row>
    <row r="209" spans="7:7" ht="12.3">
      <c r="G209" s="4"/>
    </row>
    <row r="210" spans="7:7" ht="12.3">
      <c r="G210" s="4"/>
    </row>
    <row r="211" spans="7:7" ht="12.3">
      <c r="G211" s="4"/>
    </row>
    <row r="212" spans="7:7" ht="12.3">
      <c r="G212" s="4"/>
    </row>
    <row r="213" spans="7:7" ht="12.3">
      <c r="G213" s="4"/>
    </row>
    <row r="214" spans="7:7" ht="12.3">
      <c r="G214" s="4"/>
    </row>
    <row r="215" spans="7:7" ht="12.3">
      <c r="G215" s="4"/>
    </row>
    <row r="216" spans="7:7" ht="12.3">
      <c r="G216" s="4"/>
    </row>
    <row r="217" spans="7:7" ht="12.3">
      <c r="G217" s="4"/>
    </row>
    <row r="218" spans="7:7" ht="12.3">
      <c r="G218" s="4"/>
    </row>
    <row r="219" spans="7:7" ht="12.3">
      <c r="G219" s="4"/>
    </row>
    <row r="220" spans="7:7" ht="12.3">
      <c r="G220" s="4"/>
    </row>
    <row r="221" spans="7:7" ht="12.3">
      <c r="G221" s="4"/>
    </row>
    <row r="222" spans="7:7" ht="12.3">
      <c r="G222" s="4"/>
    </row>
    <row r="223" spans="7:7" ht="12.3">
      <c r="G223" s="4"/>
    </row>
    <row r="224" spans="7:7" ht="12.3">
      <c r="G224" s="4"/>
    </row>
    <row r="225" spans="7:7" ht="12.3">
      <c r="G225" s="4"/>
    </row>
    <row r="226" spans="7:7" ht="12.3">
      <c r="G226" s="4"/>
    </row>
    <row r="227" spans="7:7" ht="12.3">
      <c r="G227" s="4"/>
    </row>
    <row r="228" spans="7:7" ht="12.3">
      <c r="G228" s="4"/>
    </row>
    <row r="229" spans="7:7" ht="12.3">
      <c r="G229" s="4"/>
    </row>
    <row r="230" spans="7:7" ht="12.3">
      <c r="G230" s="4"/>
    </row>
    <row r="231" spans="7:7" ht="12.3">
      <c r="G231" s="4"/>
    </row>
    <row r="232" spans="7:7" ht="12.3">
      <c r="G232" s="4"/>
    </row>
    <row r="233" spans="7:7" ht="12.3">
      <c r="G233" s="4"/>
    </row>
    <row r="234" spans="7:7" ht="12.3">
      <c r="G234" s="4"/>
    </row>
    <row r="235" spans="7:7" ht="12.3">
      <c r="G235" s="4"/>
    </row>
    <row r="236" spans="7:7" ht="12.3">
      <c r="G236" s="4"/>
    </row>
    <row r="237" spans="7:7" ht="12.3">
      <c r="G237" s="4"/>
    </row>
    <row r="238" spans="7:7" ht="12.3">
      <c r="G238" s="4"/>
    </row>
    <row r="239" spans="7:7" ht="12.3">
      <c r="G239" s="4"/>
    </row>
    <row r="240" spans="7:7" ht="12.3">
      <c r="G240" s="4"/>
    </row>
    <row r="241" spans="7:7" ht="12.3">
      <c r="G241" s="4"/>
    </row>
    <row r="242" spans="7:7" ht="12.3">
      <c r="G242" s="4"/>
    </row>
    <row r="243" spans="7:7" ht="12.3">
      <c r="G243" s="4"/>
    </row>
    <row r="244" spans="7:7" ht="12.3">
      <c r="G244" s="4"/>
    </row>
    <row r="245" spans="7:7" ht="12.3">
      <c r="G245" s="4"/>
    </row>
    <row r="246" spans="7:7" ht="12.3">
      <c r="G246" s="4"/>
    </row>
    <row r="247" spans="7:7" ht="12.3">
      <c r="G247" s="4"/>
    </row>
    <row r="248" spans="7:7" ht="12.3">
      <c r="G248" s="4"/>
    </row>
    <row r="249" spans="7:7" ht="12.3">
      <c r="G249" s="4"/>
    </row>
    <row r="250" spans="7:7" ht="12.3">
      <c r="G250" s="4"/>
    </row>
    <row r="251" spans="7:7" ht="12.3">
      <c r="G251" s="4"/>
    </row>
    <row r="252" spans="7:7" ht="12.3">
      <c r="G252" s="4"/>
    </row>
    <row r="253" spans="7:7" ht="12.3">
      <c r="G253" s="4"/>
    </row>
    <row r="254" spans="7:7" ht="12.3">
      <c r="G254" s="4"/>
    </row>
    <row r="255" spans="7:7" ht="12.3">
      <c r="G255" s="4"/>
    </row>
    <row r="256" spans="7:7" ht="12.3">
      <c r="G256" s="4"/>
    </row>
    <row r="257" spans="7:7" ht="12.3">
      <c r="G257" s="4"/>
    </row>
    <row r="258" spans="7:7" ht="12.3">
      <c r="G258" s="4"/>
    </row>
    <row r="259" spans="7:7" ht="12.3">
      <c r="G259" s="4"/>
    </row>
    <row r="260" spans="7:7" ht="12.3">
      <c r="G260" s="4"/>
    </row>
    <row r="261" spans="7:7" ht="12.3">
      <c r="G261" s="4"/>
    </row>
    <row r="262" spans="7:7" ht="12.3">
      <c r="G262" s="4"/>
    </row>
    <row r="263" spans="7:7" ht="12.3">
      <c r="G263" s="4"/>
    </row>
    <row r="264" spans="7:7" ht="12.3">
      <c r="G264" s="4"/>
    </row>
    <row r="265" spans="7:7" ht="12.3">
      <c r="G265" s="4"/>
    </row>
    <row r="266" spans="7:7" ht="12.3">
      <c r="G266" s="4"/>
    </row>
    <row r="267" spans="7:7" ht="12.3">
      <c r="G267" s="4"/>
    </row>
    <row r="268" spans="7:7" ht="12.3">
      <c r="G268" s="4"/>
    </row>
    <row r="269" spans="7:7" ht="12.3">
      <c r="G269" s="4"/>
    </row>
    <row r="270" spans="7:7" ht="12.3">
      <c r="G270" s="4"/>
    </row>
    <row r="271" spans="7:7" ht="12.3">
      <c r="G271" s="4"/>
    </row>
    <row r="272" spans="7:7" ht="12.3">
      <c r="G272" s="4"/>
    </row>
    <row r="273" spans="7:7" ht="12.3">
      <c r="G273" s="4"/>
    </row>
    <row r="274" spans="7:7" ht="12.3">
      <c r="G274" s="4"/>
    </row>
    <row r="275" spans="7:7" ht="12.3">
      <c r="G275" s="4"/>
    </row>
    <row r="276" spans="7:7" ht="12.3">
      <c r="G276" s="4"/>
    </row>
    <row r="277" spans="7:7" ht="12.3">
      <c r="G277" s="4"/>
    </row>
    <row r="278" spans="7:7" ht="12.3">
      <c r="G278" s="4"/>
    </row>
    <row r="279" spans="7:7" ht="12.3">
      <c r="G279" s="4"/>
    </row>
    <row r="280" spans="7:7" ht="12.3">
      <c r="G280" s="4"/>
    </row>
    <row r="281" spans="7:7" ht="12.3">
      <c r="G281" s="4"/>
    </row>
    <row r="282" spans="7:7" ht="12.3">
      <c r="G282" s="4"/>
    </row>
    <row r="283" spans="7:7" ht="12.3">
      <c r="G283" s="4"/>
    </row>
    <row r="284" spans="7:7" ht="12.3">
      <c r="G284" s="4"/>
    </row>
    <row r="285" spans="7:7" ht="12.3">
      <c r="G285" s="4"/>
    </row>
    <row r="286" spans="7:7" ht="12.3">
      <c r="G286" s="4"/>
    </row>
    <row r="287" spans="7:7" ht="12.3">
      <c r="G287" s="4"/>
    </row>
    <row r="288" spans="7:7" ht="12.3">
      <c r="G288" s="4"/>
    </row>
    <row r="289" spans="7:7" ht="12.3">
      <c r="G289" s="4"/>
    </row>
    <row r="290" spans="7:7" ht="12.3">
      <c r="G290" s="4"/>
    </row>
    <row r="291" spans="7:7" ht="12.3">
      <c r="G291" s="4"/>
    </row>
    <row r="292" spans="7:7" ht="12.3">
      <c r="G292" s="4"/>
    </row>
    <row r="293" spans="7:7" ht="12.3">
      <c r="G293" s="4"/>
    </row>
    <row r="294" spans="7:7" ht="12.3">
      <c r="G294" s="4"/>
    </row>
    <row r="295" spans="7:7" ht="12.3">
      <c r="G295" s="4"/>
    </row>
    <row r="296" spans="7:7" ht="12.3">
      <c r="G296" s="4"/>
    </row>
    <row r="297" spans="7:7" ht="12.3">
      <c r="G297" s="4"/>
    </row>
    <row r="298" spans="7:7" ht="12.3">
      <c r="G298" s="4"/>
    </row>
    <row r="299" spans="7:7" ht="12.3">
      <c r="G299" s="4"/>
    </row>
    <row r="300" spans="7:7" ht="12.3">
      <c r="G300" s="4"/>
    </row>
    <row r="301" spans="7:7" ht="12.3">
      <c r="G301" s="4"/>
    </row>
    <row r="302" spans="7:7" ht="12.3">
      <c r="G302" s="4"/>
    </row>
    <row r="303" spans="7:7" ht="12.3">
      <c r="G303" s="4"/>
    </row>
    <row r="304" spans="7:7" ht="12.3">
      <c r="G304" s="4"/>
    </row>
    <row r="305" spans="7:7" ht="12.3">
      <c r="G305" s="4"/>
    </row>
    <row r="306" spans="7:7" ht="12.3">
      <c r="G306" s="4"/>
    </row>
    <row r="307" spans="7:7" ht="12.3">
      <c r="G307" s="4"/>
    </row>
    <row r="308" spans="7:7" ht="12.3">
      <c r="G308" s="4"/>
    </row>
    <row r="309" spans="7:7" ht="12.3">
      <c r="G309" s="4"/>
    </row>
    <row r="310" spans="7:7" ht="12.3">
      <c r="G310" s="4"/>
    </row>
    <row r="311" spans="7:7" ht="12.3">
      <c r="G311" s="4"/>
    </row>
    <row r="312" spans="7:7" ht="12.3">
      <c r="G312" s="4"/>
    </row>
    <row r="313" spans="7:7" ht="12.3">
      <c r="G313" s="4"/>
    </row>
    <row r="314" spans="7:7" ht="12.3">
      <c r="G314" s="4"/>
    </row>
    <row r="315" spans="7:7" ht="12.3">
      <c r="G315" s="4"/>
    </row>
    <row r="316" spans="7:7" ht="12.3">
      <c r="G316" s="4"/>
    </row>
    <row r="317" spans="7:7" ht="12.3">
      <c r="G317" s="4"/>
    </row>
    <row r="318" spans="7:7" ht="12.3">
      <c r="G318" s="4"/>
    </row>
    <row r="319" spans="7:7" ht="12.3">
      <c r="G319" s="4"/>
    </row>
    <row r="320" spans="7:7" ht="12.3">
      <c r="G320" s="4"/>
    </row>
    <row r="321" spans="7:7" ht="12.3">
      <c r="G321" s="4"/>
    </row>
    <row r="322" spans="7:7" ht="12.3">
      <c r="G322" s="4"/>
    </row>
    <row r="323" spans="7:7" ht="12.3">
      <c r="G323" s="4"/>
    </row>
    <row r="324" spans="7:7" ht="12.3">
      <c r="G324" s="4"/>
    </row>
    <row r="325" spans="7:7" ht="12.3">
      <c r="G325" s="4"/>
    </row>
    <row r="326" spans="7:7" ht="12.3">
      <c r="G326" s="4"/>
    </row>
    <row r="327" spans="7:7" ht="12.3">
      <c r="G327" s="4"/>
    </row>
    <row r="328" spans="7:7" ht="12.3">
      <c r="G328" s="4"/>
    </row>
    <row r="329" spans="7:7" ht="12.3">
      <c r="G329" s="4"/>
    </row>
    <row r="330" spans="7:7" ht="12.3">
      <c r="G330" s="4"/>
    </row>
    <row r="331" spans="7:7" ht="12.3">
      <c r="G331" s="4"/>
    </row>
    <row r="332" spans="7:7" ht="12.3">
      <c r="G332" s="4"/>
    </row>
    <row r="333" spans="7:7" ht="12.3">
      <c r="G333" s="4"/>
    </row>
    <row r="334" spans="7:7" ht="12.3">
      <c r="G334" s="4"/>
    </row>
    <row r="335" spans="7:7" ht="12.3">
      <c r="G335" s="4"/>
    </row>
    <row r="336" spans="7:7" ht="12.3">
      <c r="G336" s="4"/>
    </row>
    <row r="337" spans="7:7" ht="12.3">
      <c r="G337" s="4"/>
    </row>
    <row r="338" spans="7:7" ht="12.3">
      <c r="G338" s="4"/>
    </row>
    <row r="339" spans="7:7" ht="12.3">
      <c r="G339" s="4"/>
    </row>
    <row r="340" spans="7:7" ht="12.3">
      <c r="G340" s="4"/>
    </row>
    <row r="341" spans="7:7" ht="12.3">
      <c r="G341" s="4"/>
    </row>
    <row r="342" spans="7:7" ht="12.3">
      <c r="G342" s="4"/>
    </row>
    <row r="343" spans="7:7" ht="12.3">
      <c r="G343" s="4"/>
    </row>
    <row r="344" spans="7:7" ht="12.3">
      <c r="G344" s="4"/>
    </row>
    <row r="345" spans="7:7" ht="12.3">
      <c r="G345" s="4"/>
    </row>
    <row r="346" spans="7:7" ht="12.3">
      <c r="G346" s="4"/>
    </row>
    <row r="347" spans="7:7" ht="12.3">
      <c r="G347" s="4"/>
    </row>
    <row r="348" spans="7:7" ht="12.3">
      <c r="G348" s="4"/>
    </row>
    <row r="349" spans="7:7" ht="12.3">
      <c r="G349" s="4"/>
    </row>
    <row r="350" spans="7:7" ht="12.3">
      <c r="G350" s="4"/>
    </row>
    <row r="351" spans="7:7" ht="12.3">
      <c r="G351" s="4"/>
    </row>
    <row r="352" spans="7:7" ht="12.3">
      <c r="G352" s="4"/>
    </row>
    <row r="353" spans="7:7" ht="12.3">
      <c r="G353" s="4"/>
    </row>
    <row r="354" spans="7:7" ht="12.3">
      <c r="G354" s="4"/>
    </row>
    <row r="355" spans="7:7" ht="12.3">
      <c r="G355" s="4"/>
    </row>
    <row r="356" spans="7:7" ht="12.3">
      <c r="G356" s="4"/>
    </row>
    <row r="357" spans="7:7" ht="12.3">
      <c r="G357" s="4"/>
    </row>
    <row r="358" spans="7:7" ht="12.3">
      <c r="G358" s="4"/>
    </row>
    <row r="359" spans="7:7" ht="12.3">
      <c r="G359" s="4"/>
    </row>
    <row r="360" spans="7:7" ht="12.3">
      <c r="G360" s="4"/>
    </row>
    <row r="361" spans="7:7" ht="12.3">
      <c r="G361" s="4"/>
    </row>
    <row r="362" spans="7:7" ht="12.3">
      <c r="G362" s="4"/>
    </row>
    <row r="363" spans="7:7" ht="12.3">
      <c r="G363" s="4"/>
    </row>
    <row r="364" spans="7:7" ht="12.3">
      <c r="G364" s="4"/>
    </row>
    <row r="365" spans="7:7" ht="12.3">
      <c r="G365" s="4"/>
    </row>
    <row r="366" spans="7:7" ht="12.3">
      <c r="G366" s="4"/>
    </row>
    <row r="367" spans="7:7" ht="12.3">
      <c r="G367" s="4"/>
    </row>
    <row r="368" spans="7:7" ht="12.3">
      <c r="G368" s="4"/>
    </row>
    <row r="369" spans="7:7" ht="12.3">
      <c r="G369" s="4"/>
    </row>
    <row r="370" spans="7:7" ht="12.3">
      <c r="G370" s="4"/>
    </row>
    <row r="371" spans="7:7" ht="12.3">
      <c r="G371" s="4"/>
    </row>
    <row r="372" spans="7:7" ht="12.3">
      <c r="G372" s="4"/>
    </row>
    <row r="373" spans="7:7" ht="12.3">
      <c r="G373" s="4"/>
    </row>
    <row r="374" spans="7:7" ht="12.3">
      <c r="G374" s="4"/>
    </row>
    <row r="375" spans="7:7" ht="12.3">
      <c r="G375" s="4"/>
    </row>
    <row r="376" spans="7:7" ht="12.3">
      <c r="G376" s="4"/>
    </row>
    <row r="377" spans="7:7" ht="12.3">
      <c r="G377" s="4"/>
    </row>
    <row r="378" spans="7:7" ht="12.3">
      <c r="G378" s="4"/>
    </row>
    <row r="379" spans="7:7" ht="12.3">
      <c r="G379" s="4"/>
    </row>
    <row r="380" spans="7:7" ht="12.3">
      <c r="G380" s="4"/>
    </row>
    <row r="381" spans="7:7" ht="12.3">
      <c r="G381" s="4"/>
    </row>
    <row r="382" spans="7:7" ht="12.3">
      <c r="G382" s="4"/>
    </row>
    <row r="383" spans="7:7" ht="12.3">
      <c r="G383" s="4"/>
    </row>
    <row r="384" spans="7:7" ht="12.3">
      <c r="G384" s="4"/>
    </row>
    <row r="385" spans="7:7" ht="12.3">
      <c r="G385" s="4"/>
    </row>
    <row r="386" spans="7:7" ht="12.3">
      <c r="G386" s="4"/>
    </row>
    <row r="387" spans="7:7" ht="12.3">
      <c r="G387" s="4"/>
    </row>
    <row r="388" spans="7:7" ht="12.3">
      <c r="G388" s="4"/>
    </row>
    <row r="389" spans="7:7" ht="12.3">
      <c r="G389" s="4"/>
    </row>
    <row r="390" spans="7:7" ht="12.3">
      <c r="G390" s="4"/>
    </row>
    <row r="391" spans="7:7" ht="12.3">
      <c r="G391" s="4"/>
    </row>
    <row r="392" spans="7:7" ht="12.3">
      <c r="G392" s="4"/>
    </row>
    <row r="393" spans="7:7" ht="12.3">
      <c r="G393" s="4"/>
    </row>
    <row r="394" spans="7:7" ht="12.3">
      <c r="G394" s="4"/>
    </row>
    <row r="395" spans="7:7" ht="12.3">
      <c r="G395" s="4"/>
    </row>
    <row r="396" spans="7:7" ht="12.3">
      <c r="G396" s="4"/>
    </row>
    <row r="397" spans="7:7" ht="12.3">
      <c r="G397" s="4"/>
    </row>
    <row r="398" spans="7:7" ht="12.3">
      <c r="G398" s="4"/>
    </row>
    <row r="399" spans="7:7" ht="12.3">
      <c r="G399" s="4"/>
    </row>
    <row r="400" spans="7:7" ht="12.3">
      <c r="G400" s="4"/>
    </row>
    <row r="401" spans="7:7" ht="12.3">
      <c r="G401" s="4"/>
    </row>
    <row r="402" spans="7:7" ht="12.3">
      <c r="G402" s="4"/>
    </row>
    <row r="403" spans="7:7" ht="12.3">
      <c r="G403" s="4"/>
    </row>
    <row r="404" spans="7:7" ht="12.3">
      <c r="G404" s="4"/>
    </row>
    <row r="405" spans="7:7" ht="12.3">
      <c r="G405" s="4"/>
    </row>
    <row r="406" spans="7:7" ht="12.3">
      <c r="G406" s="4"/>
    </row>
    <row r="407" spans="7:7" ht="12.3">
      <c r="G407" s="4"/>
    </row>
    <row r="408" spans="7:7" ht="12.3">
      <c r="G408" s="4"/>
    </row>
    <row r="409" spans="7:7" ht="12.3">
      <c r="G409" s="4"/>
    </row>
    <row r="410" spans="7:7" ht="12.3">
      <c r="G410" s="4"/>
    </row>
    <row r="411" spans="7:7" ht="12.3">
      <c r="G411" s="4"/>
    </row>
    <row r="412" spans="7:7" ht="12.3">
      <c r="G412" s="4"/>
    </row>
    <row r="413" spans="7:7" ht="12.3">
      <c r="G413" s="4"/>
    </row>
    <row r="414" spans="7:7" ht="12.3">
      <c r="G414" s="4"/>
    </row>
    <row r="415" spans="7:7" ht="12.3">
      <c r="G415" s="4"/>
    </row>
    <row r="416" spans="7:7" ht="12.3">
      <c r="G416" s="4"/>
    </row>
    <row r="417" spans="7:7" ht="12.3">
      <c r="G417" s="4"/>
    </row>
    <row r="418" spans="7:7" ht="12.3">
      <c r="G418" s="4"/>
    </row>
    <row r="419" spans="7:7" ht="12.3">
      <c r="G419" s="4"/>
    </row>
    <row r="420" spans="7:7" ht="12.3">
      <c r="G420" s="4"/>
    </row>
    <row r="421" spans="7:7" ht="12.3">
      <c r="G421" s="4"/>
    </row>
    <row r="422" spans="7:7" ht="12.3">
      <c r="G422" s="4"/>
    </row>
    <row r="423" spans="7:7" ht="12.3">
      <c r="G423" s="4"/>
    </row>
    <row r="424" spans="7:7" ht="12.3">
      <c r="G424" s="4"/>
    </row>
    <row r="425" spans="7:7" ht="12.3">
      <c r="G425" s="4"/>
    </row>
    <row r="426" spans="7:7" ht="12.3">
      <c r="G426" s="4"/>
    </row>
    <row r="427" spans="7:7" ht="12.3">
      <c r="G427" s="4"/>
    </row>
    <row r="428" spans="7:7" ht="12.3">
      <c r="G428" s="4"/>
    </row>
    <row r="429" spans="7:7" ht="12.3">
      <c r="G429" s="4"/>
    </row>
    <row r="430" spans="7:7" ht="12.3">
      <c r="G430" s="4"/>
    </row>
    <row r="431" spans="7:7" ht="12.3">
      <c r="G431" s="4"/>
    </row>
    <row r="432" spans="7:7" ht="12.3">
      <c r="G432" s="4"/>
    </row>
    <row r="433" spans="7:7" ht="12.3">
      <c r="G433" s="4"/>
    </row>
    <row r="434" spans="7:7" ht="12.3">
      <c r="G434" s="4"/>
    </row>
    <row r="435" spans="7:7" ht="12.3">
      <c r="G435" s="4"/>
    </row>
    <row r="436" spans="7:7" ht="12.3">
      <c r="G436" s="4"/>
    </row>
    <row r="437" spans="7:7" ht="12.3">
      <c r="G437" s="4"/>
    </row>
    <row r="438" spans="7:7" ht="12.3">
      <c r="G438" s="4"/>
    </row>
    <row r="439" spans="7:7" ht="12.3">
      <c r="G439" s="4"/>
    </row>
    <row r="440" spans="7:7" ht="12.3">
      <c r="G440" s="4"/>
    </row>
    <row r="441" spans="7:7" ht="12.3">
      <c r="G441" s="4"/>
    </row>
    <row r="442" spans="7:7" ht="12.3">
      <c r="G442" s="4"/>
    </row>
    <row r="443" spans="7:7" ht="12.3">
      <c r="G443" s="4"/>
    </row>
    <row r="444" spans="7:7" ht="12.3">
      <c r="G444" s="4"/>
    </row>
    <row r="445" spans="7:7" ht="12.3">
      <c r="G445" s="4"/>
    </row>
    <row r="446" spans="7:7" ht="12.3">
      <c r="G446" s="4"/>
    </row>
    <row r="447" spans="7:7" ht="12.3">
      <c r="G447" s="4"/>
    </row>
    <row r="448" spans="7:7" ht="12.3">
      <c r="G448" s="4"/>
    </row>
    <row r="449" spans="7:7" ht="12.3">
      <c r="G449" s="4"/>
    </row>
    <row r="450" spans="7:7" ht="12.3">
      <c r="G450" s="4"/>
    </row>
    <row r="451" spans="7:7" ht="12.3">
      <c r="G451" s="4"/>
    </row>
    <row r="452" spans="7:7" ht="12.3">
      <c r="G452" s="4"/>
    </row>
    <row r="453" spans="7:7" ht="12.3">
      <c r="G453" s="4"/>
    </row>
    <row r="454" spans="7:7" ht="12.3">
      <c r="G454" s="4"/>
    </row>
    <row r="455" spans="7:7" ht="12.3">
      <c r="G455" s="4"/>
    </row>
    <row r="456" spans="7:7" ht="12.3">
      <c r="G456" s="4"/>
    </row>
    <row r="457" spans="7:7" ht="12.3">
      <c r="G457" s="4"/>
    </row>
    <row r="458" spans="7:7" ht="12.3">
      <c r="G458" s="4"/>
    </row>
    <row r="459" spans="7:7" ht="12.3">
      <c r="G459" s="4"/>
    </row>
    <row r="460" spans="7:7" ht="12.3">
      <c r="G460" s="4"/>
    </row>
    <row r="461" spans="7:7" ht="12.3">
      <c r="G461" s="4"/>
    </row>
    <row r="462" spans="7:7" ht="12.3">
      <c r="G462" s="4"/>
    </row>
    <row r="463" spans="7:7" ht="12.3">
      <c r="G463" s="4"/>
    </row>
    <row r="464" spans="7:7" ht="12.3">
      <c r="G464" s="4"/>
    </row>
    <row r="465" spans="7:7" ht="12.3">
      <c r="G465" s="4"/>
    </row>
    <row r="466" spans="7:7" ht="12.3">
      <c r="G466" s="4"/>
    </row>
    <row r="467" spans="7:7" ht="12.3">
      <c r="G467" s="4"/>
    </row>
    <row r="468" spans="7:7" ht="12.3">
      <c r="G468" s="4"/>
    </row>
    <row r="469" spans="7:7" ht="12.3">
      <c r="G469" s="4"/>
    </row>
    <row r="470" spans="7:7" ht="12.3">
      <c r="G470" s="4"/>
    </row>
    <row r="471" spans="7:7" ht="12.3">
      <c r="G471" s="4"/>
    </row>
    <row r="472" spans="7:7" ht="12.3">
      <c r="G472" s="4"/>
    </row>
    <row r="473" spans="7:7" ht="12.3">
      <c r="G473" s="4"/>
    </row>
    <row r="474" spans="7:7" ht="12.3">
      <c r="G474" s="4"/>
    </row>
    <row r="475" spans="7:7" ht="12.3">
      <c r="G475" s="4"/>
    </row>
    <row r="476" spans="7:7" ht="12.3">
      <c r="G476" s="4"/>
    </row>
    <row r="477" spans="7:7" ht="12.3">
      <c r="G477" s="4"/>
    </row>
    <row r="478" spans="7:7" ht="12.3">
      <c r="G478" s="4"/>
    </row>
    <row r="479" spans="7:7" ht="12.3">
      <c r="G479" s="4"/>
    </row>
    <row r="480" spans="7:7" ht="12.3">
      <c r="G480" s="4"/>
    </row>
    <row r="481" spans="7:7" ht="12.3">
      <c r="G481" s="4"/>
    </row>
    <row r="482" spans="7:7" ht="12.3">
      <c r="G482" s="4"/>
    </row>
    <row r="483" spans="7:7" ht="12.3">
      <c r="G483" s="4"/>
    </row>
    <row r="484" spans="7:7" ht="12.3">
      <c r="G484" s="4"/>
    </row>
    <row r="485" spans="7:7" ht="12.3">
      <c r="G485" s="4"/>
    </row>
    <row r="486" spans="7:7" ht="12.3">
      <c r="G486" s="4"/>
    </row>
    <row r="487" spans="7:7" ht="12.3">
      <c r="G487" s="4"/>
    </row>
    <row r="488" spans="7:7" ht="12.3">
      <c r="G488" s="4"/>
    </row>
    <row r="489" spans="7:7" ht="12.3">
      <c r="G489" s="4"/>
    </row>
    <row r="490" spans="7:7" ht="12.3">
      <c r="G490" s="4"/>
    </row>
    <row r="491" spans="7:7" ht="12.3">
      <c r="G491" s="4"/>
    </row>
    <row r="492" spans="7:7" ht="12.3">
      <c r="G492" s="4"/>
    </row>
    <row r="493" spans="7:7" ht="12.3">
      <c r="G493" s="4"/>
    </row>
    <row r="494" spans="7:7" ht="12.3">
      <c r="G494" s="4"/>
    </row>
    <row r="495" spans="7:7" ht="12.3">
      <c r="G495" s="4"/>
    </row>
    <row r="496" spans="7:7" ht="12.3">
      <c r="G496" s="4"/>
    </row>
    <row r="497" spans="7:7" ht="12.3">
      <c r="G497" s="4"/>
    </row>
    <row r="498" spans="7:7" ht="12.3">
      <c r="G498" s="4"/>
    </row>
    <row r="499" spans="7:7" ht="12.3">
      <c r="G499" s="4"/>
    </row>
    <row r="500" spans="7:7" ht="12.3">
      <c r="G500" s="4"/>
    </row>
    <row r="501" spans="7:7" ht="12.3">
      <c r="G501" s="4"/>
    </row>
    <row r="502" spans="7:7" ht="12.3">
      <c r="G502" s="4"/>
    </row>
    <row r="503" spans="7:7" ht="12.3">
      <c r="G503" s="4"/>
    </row>
    <row r="504" spans="7:7" ht="12.3">
      <c r="G504" s="4"/>
    </row>
    <row r="505" spans="7:7" ht="12.3">
      <c r="G505" s="4"/>
    </row>
    <row r="506" spans="7:7" ht="12.3">
      <c r="G506" s="4"/>
    </row>
    <row r="507" spans="7:7" ht="12.3">
      <c r="G507" s="4"/>
    </row>
    <row r="508" spans="7:7" ht="12.3">
      <c r="G508" s="4"/>
    </row>
    <row r="509" spans="7:7" ht="12.3">
      <c r="G509" s="4"/>
    </row>
    <row r="510" spans="7:7" ht="12.3">
      <c r="G510" s="4"/>
    </row>
    <row r="511" spans="7:7" ht="12.3">
      <c r="G511" s="4"/>
    </row>
    <row r="512" spans="7:7" ht="12.3">
      <c r="G512" s="4"/>
    </row>
    <row r="513" spans="7:7" ht="12.3">
      <c r="G513" s="4"/>
    </row>
    <row r="514" spans="7:7" ht="12.3">
      <c r="G514" s="4"/>
    </row>
    <row r="515" spans="7:7" ht="12.3">
      <c r="G515" s="4"/>
    </row>
    <row r="516" spans="7:7" ht="12.3">
      <c r="G516" s="4"/>
    </row>
    <row r="517" spans="7:7" ht="12.3">
      <c r="G517" s="4"/>
    </row>
    <row r="518" spans="7:7" ht="12.3">
      <c r="G518" s="4"/>
    </row>
    <row r="519" spans="7:7" ht="12.3">
      <c r="G519" s="4"/>
    </row>
    <row r="520" spans="7:7" ht="12.3">
      <c r="G520" s="4"/>
    </row>
    <row r="521" spans="7:7" ht="12.3">
      <c r="G521" s="4"/>
    </row>
    <row r="522" spans="7:7" ht="12.3">
      <c r="G522" s="4"/>
    </row>
    <row r="523" spans="7:7" ht="12.3">
      <c r="G523" s="4"/>
    </row>
    <row r="524" spans="7:7" ht="12.3">
      <c r="G524" s="4"/>
    </row>
    <row r="525" spans="7:7" ht="12.3">
      <c r="G525" s="4"/>
    </row>
    <row r="526" spans="7:7" ht="12.3">
      <c r="G526" s="4"/>
    </row>
    <row r="527" spans="7:7" ht="12.3">
      <c r="G527" s="4"/>
    </row>
    <row r="528" spans="7:7" ht="12.3">
      <c r="G528" s="4"/>
    </row>
    <row r="529" spans="7:7" ht="12.3">
      <c r="G529" s="4"/>
    </row>
    <row r="530" spans="7:7" ht="12.3">
      <c r="G530" s="4"/>
    </row>
    <row r="531" spans="7:7" ht="12.3">
      <c r="G531" s="4"/>
    </row>
    <row r="532" spans="7:7" ht="12.3">
      <c r="G532" s="4"/>
    </row>
    <row r="533" spans="7:7" ht="12.3">
      <c r="G533" s="4"/>
    </row>
    <row r="534" spans="7:7" ht="12.3">
      <c r="G534" s="4"/>
    </row>
    <row r="535" spans="7:7" ht="12.3">
      <c r="G535" s="4"/>
    </row>
    <row r="536" spans="7:7" ht="12.3">
      <c r="G536" s="4"/>
    </row>
    <row r="537" spans="7:7" ht="12.3">
      <c r="G537" s="4"/>
    </row>
    <row r="538" spans="7:7" ht="12.3">
      <c r="G538" s="4"/>
    </row>
    <row r="539" spans="7:7" ht="12.3">
      <c r="G539" s="4"/>
    </row>
    <row r="540" spans="7:7" ht="12.3">
      <c r="G540" s="4"/>
    </row>
    <row r="541" spans="7:7" ht="12.3">
      <c r="G541" s="4"/>
    </row>
    <row r="542" spans="7:7" ht="12.3">
      <c r="G542" s="4"/>
    </row>
    <row r="543" spans="7:7" ht="12.3">
      <c r="G543" s="4"/>
    </row>
    <row r="544" spans="7:7" ht="12.3">
      <c r="G544" s="4"/>
    </row>
    <row r="545" spans="7:7" ht="12.3">
      <c r="G545" s="4"/>
    </row>
    <row r="546" spans="7:7" ht="12.3">
      <c r="G546" s="4"/>
    </row>
    <row r="547" spans="7:7" ht="12.3">
      <c r="G547" s="4"/>
    </row>
    <row r="548" spans="7:7" ht="12.3">
      <c r="G548" s="4"/>
    </row>
    <row r="549" spans="7:7" ht="12.3">
      <c r="G549" s="4"/>
    </row>
    <row r="550" spans="7:7" ht="12.3">
      <c r="G550" s="4"/>
    </row>
    <row r="551" spans="7:7" ht="12.3">
      <c r="G551" s="4"/>
    </row>
    <row r="552" spans="7:7" ht="12.3">
      <c r="G552" s="4"/>
    </row>
    <row r="553" spans="7:7" ht="12.3">
      <c r="G553" s="4"/>
    </row>
    <row r="554" spans="7:7" ht="12.3">
      <c r="G554" s="4"/>
    </row>
    <row r="555" spans="7:7" ht="12.3">
      <c r="G555" s="4"/>
    </row>
    <row r="556" spans="7:7" ht="12.3">
      <c r="G556" s="4"/>
    </row>
    <row r="557" spans="7:7" ht="12.3">
      <c r="G557" s="4"/>
    </row>
    <row r="558" spans="7:7" ht="12.3">
      <c r="G558" s="4"/>
    </row>
    <row r="559" spans="7:7" ht="12.3">
      <c r="G559" s="4"/>
    </row>
    <row r="560" spans="7:7" ht="12.3">
      <c r="G560" s="4"/>
    </row>
    <row r="561" spans="7:7" ht="12.3">
      <c r="G561" s="4"/>
    </row>
    <row r="562" spans="7:7" ht="12.3">
      <c r="G562" s="4"/>
    </row>
    <row r="563" spans="7:7" ht="12.3">
      <c r="G563" s="4"/>
    </row>
    <row r="564" spans="7:7" ht="12.3">
      <c r="G564" s="4"/>
    </row>
    <row r="565" spans="7:7" ht="12.3">
      <c r="G565" s="4"/>
    </row>
    <row r="566" spans="7:7" ht="12.3">
      <c r="G566" s="4"/>
    </row>
    <row r="567" spans="7:7" ht="12.3">
      <c r="G567" s="4"/>
    </row>
    <row r="568" spans="7:7" ht="12.3">
      <c r="G568" s="4"/>
    </row>
    <row r="569" spans="7:7" ht="12.3">
      <c r="G569" s="4"/>
    </row>
    <row r="570" spans="7:7" ht="12.3">
      <c r="G570" s="4"/>
    </row>
    <row r="571" spans="7:7" ht="12.3">
      <c r="G571" s="4"/>
    </row>
    <row r="572" spans="7:7" ht="12.3">
      <c r="G572" s="4"/>
    </row>
    <row r="573" spans="7:7" ht="12.3">
      <c r="G573" s="4"/>
    </row>
    <row r="574" spans="7:7" ht="12.3">
      <c r="G574" s="4"/>
    </row>
    <row r="575" spans="7:7" ht="12.3">
      <c r="G575" s="4"/>
    </row>
    <row r="576" spans="7:7" ht="12.3">
      <c r="G576" s="4"/>
    </row>
    <row r="577" spans="7:7" ht="12.3">
      <c r="G577" s="4"/>
    </row>
    <row r="578" spans="7:7" ht="12.3">
      <c r="G578" s="4"/>
    </row>
    <row r="579" spans="7:7" ht="12.3">
      <c r="G579" s="4"/>
    </row>
    <row r="580" spans="7:7" ht="12.3">
      <c r="G580" s="4"/>
    </row>
    <row r="581" spans="7:7" ht="12.3">
      <c r="G581" s="4"/>
    </row>
    <row r="582" spans="7:7" ht="12.3">
      <c r="G582" s="4"/>
    </row>
    <row r="583" spans="7:7" ht="12.3">
      <c r="G583" s="4"/>
    </row>
    <row r="584" spans="7:7" ht="12.3">
      <c r="G584" s="4"/>
    </row>
    <row r="585" spans="7:7" ht="12.3">
      <c r="G585" s="4"/>
    </row>
    <row r="586" spans="7:7" ht="12.3">
      <c r="G586" s="4"/>
    </row>
    <row r="587" spans="7:7" ht="12.3">
      <c r="G587" s="4"/>
    </row>
    <row r="588" spans="7:7" ht="12.3">
      <c r="G588" s="4"/>
    </row>
    <row r="589" spans="7:7" ht="12.3">
      <c r="G589" s="4"/>
    </row>
    <row r="590" spans="7:7" ht="12.3">
      <c r="G590" s="4"/>
    </row>
    <row r="591" spans="7:7" ht="12.3">
      <c r="G591" s="4"/>
    </row>
    <row r="592" spans="7:7" ht="12.3">
      <c r="G592" s="4"/>
    </row>
    <row r="593" spans="7:7" ht="12.3">
      <c r="G593" s="4"/>
    </row>
    <row r="594" spans="7:7" ht="12.3">
      <c r="G594" s="4"/>
    </row>
    <row r="595" spans="7:7" ht="12.3">
      <c r="G595" s="4"/>
    </row>
    <row r="596" spans="7:7" ht="12.3">
      <c r="G596" s="4"/>
    </row>
    <row r="597" spans="7:7" ht="12.3">
      <c r="G597" s="4"/>
    </row>
    <row r="598" spans="7:7" ht="12.3">
      <c r="G598" s="4"/>
    </row>
    <row r="599" spans="7:7" ht="12.3">
      <c r="G599" s="4"/>
    </row>
    <row r="600" spans="7:7" ht="12.3">
      <c r="G600" s="4"/>
    </row>
    <row r="601" spans="7:7" ht="12.3">
      <c r="G601" s="4"/>
    </row>
    <row r="602" spans="7:7" ht="12.3">
      <c r="G602" s="4"/>
    </row>
    <row r="603" spans="7:7" ht="12.3">
      <c r="G603" s="4"/>
    </row>
    <row r="604" spans="7:7" ht="12.3">
      <c r="G604" s="4"/>
    </row>
    <row r="605" spans="7:7" ht="12.3">
      <c r="G605" s="4"/>
    </row>
    <row r="606" spans="7:7" ht="12.3">
      <c r="G606" s="4"/>
    </row>
    <row r="607" spans="7:7" ht="12.3">
      <c r="G607" s="4"/>
    </row>
    <row r="608" spans="7:7" ht="12.3">
      <c r="G608" s="4"/>
    </row>
    <row r="609" spans="7:7" ht="12.3">
      <c r="G609" s="4"/>
    </row>
    <row r="610" spans="7:7" ht="12.3">
      <c r="G610" s="4"/>
    </row>
    <row r="611" spans="7:7" ht="12.3">
      <c r="G611" s="4"/>
    </row>
    <row r="612" spans="7:7" ht="12.3">
      <c r="G612" s="4"/>
    </row>
    <row r="613" spans="7:7" ht="12.3">
      <c r="G613" s="4"/>
    </row>
    <row r="614" spans="7:7" ht="12.3">
      <c r="G614" s="4"/>
    </row>
    <row r="615" spans="7:7" ht="12.3">
      <c r="G615" s="4"/>
    </row>
    <row r="616" spans="7:7" ht="12.3">
      <c r="G616" s="4"/>
    </row>
    <row r="617" spans="7:7" ht="12.3">
      <c r="G617" s="4"/>
    </row>
    <row r="618" spans="7:7" ht="12.3">
      <c r="G618" s="4"/>
    </row>
    <row r="619" spans="7:7" ht="12.3">
      <c r="G619" s="4"/>
    </row>
    <row r="620" spans="7:7" ht="12.3">
      <c r="G620" s="4"/>
    </row>
    <row r="621" spans="7:7" ht="12.3">
      <c r="G621" s="4"/>
    </row>
    <row r="622" spans="7:7" ht="12.3">
      <c r="G622" s="4"/>
    </row>
    <row r="623" spans="7:7" ht="12.3">
      <c r="G623" s="4"/>
    </row>
    <row r="624" spans="7:7" ht="12.3">
      <c r="G624" s="4"/>
    </row>
    <row r="625" spans="7:7" ht="12.3">
      <c r="G625" s="4"/>
    </row>
    <row r="626" spans="7:7" ht="12.3">
      <c r="G626" s="4"/>
    </row>
    <row r="627" spans="7:7" ht="12.3">
      <c r="G627" s="4"/>
    </row>
    <row r="628" spans="7:7" ht="12.3">
      <c r="G628" s="4"/>
    </row>
    <row r="629" spans="7:7" ht="12.3">
      <c r="G629" s="4"/>
    </row>
    <row r="630" spans="7:7" ht="12.3">
      <c r="G630" s="4"/>
    </row>
    <row r="631" spans="7:7" ht="12.3">
      <c r="G631" s="4"/>
    </row>
    <row r="632" spans="7:7" ht="12.3">
      <c r="G632" s="4"/>
    </row>
    <row r="633" spans="7:7" ht="12.3">
      <c r="G633" s="4"/>
    </row>
    <row r="634" spans="7:7" ht="12.3">
      <c r="G634" s="4"/>
    </row>
    <row r="635" spans="7:7" ht="12.3">
      <c r="G635" s="4"/>
    </row>
    <row r="636" spans="7:7" ht="12.3">
      <c r="G636" s="4"/>
    </row>
    <row r="637" spans="7:7" ht="12.3">
      <c r="G637" s="4"/>
    </row>
    <row r="638" spans="7:7" ht="12.3">
      <c r="G638" s="4"/>
    </row>
    <row r="639" spans="7:7" ht="12.3">
      <c r="G639" s="4"/>
    </row>
    <row r="640" spans="7:7" ht="12.3">
      <c r="G640" s="4"/>
    </row>
    <row r="641" spans="7:7" ht="12.3">
      <c r="G641" s="4"/>
    </row>
    <row r="642" spans="7:7" ht="12.3">
      <c r="G642" s="4"/>
    </row>
    <row r="643" spans="7:7" ht="12.3">
      <c r="G643" s="4"/>
    </row>
    <row r="644" spans="7:7" ht="12.3">
      <c r="G644" s="4"/>
    </row>
    <row r="645" spans="7:7" ht="12.3">
      <c r="G645" s="4"/>
    </row>
    <row r="646" spans="7:7" ht="12.3">
      <c r="G646" s="4"/>
    </row>
    <row r="647" spans="7:7" ht="12.3">
      <c r="G647" s="4"/>
    </row>
    <row r="648" spans="7:7" ht="12.3">
      <c r="G648" s="4"/>
    </row>
    <row r="649" spans="7:7" ht="12.3">
      <c r="G649" s="4"/>
    </row>
    <row r="650" spans="7:7" ht="12.3">
      <c r="G650" s="4"/>
    </row>
    <row r="651" spans="7:7" ht="12.3">
      <c r="G651" s="4"/>
    </row>
    <row r="652" spans="7:7" ht="12.3">
      <c r="G652" s="4"/>
    </row>
    <row r="653" spans="7:7" ht="12.3">
      <c r="G653" s="4"/>
    </row>
    <row r="654" spans="7:7" ht="12.3">
      <c r="G654" s="4"/>
    </row>
    <row r="655" spans="7:7" ht="12.3">
      <c r="G655" s="4"/>
    </row>
    <row r="656" spans="7:7" ht="12.3">
      <c r="G656" s="4"/>
    </row>
    <row r="657" spans="7:7" ht="12.3">
      <c r="G657" s="4"/>
    </row>
    <row r="658" spans="7:7" ht="12.3">
      <c r="G658" s="4"/>
    </row>
    <row r="659" spans="7:7" ht="12.3">
      <c r="G659" s="4"/>
    </row>
    <row r="660" spans="7:7" ht="12.3">
      <c r="G660" s="4"/>
    </row>
    <row r="661" spans="7:7" ht="12.3">
      <c r="G661" s="4"/>
    </row>
    <row r="662" spans="7:7" ht="12.3">
      <c r="G662" s="4"/>
    </row>
    <row r="663" spans="7:7" ht="12.3">
      <c r="G663" s="4"/>
    </row>
    <row r="664" spans="7:7" ht="12.3">
      <c r="G664" s="4"/>
    </row>
    <row r="665" spans="7:7" ht="12.3">
      <c r="G665" s="4"/>
    </row>
    <row r="666" spans="7:7" ht="12.3">
      <c r="G666" s="4"/>
    </row>
    <row r="667" spans="7:7" ht="12.3">
      <c r="G667" s="4"/>
    </row>
    <row r="668" spans="7:7" ht="12.3">
      <c r="G668" s="4"/>
    </row>
    <row r="669" spans="7:7" ht="12.3">
      <c r="G669" s="4"/>
    </row>
    <row r="670" spans="7:7" ht="12.3">
      <c r="G670" s="4"/>
    </row>
    <row r="671" spans="7:7" ht="12.3">
      <c r="G671" s="4"/>
    </row>
    <row r="672" spans="7:7" ht="12.3">
      <c r="G672" s="4"/>
    </row>
    <row r="673" spans="7:7" ht="12.3">
      <c r="G673" s="4"/>
    </row>
    <row r="674" spans="7:7" ht="12.3">
      <c r="G674" s="4"/>
    </row>
    <row r="675" spans="7:7" ht="12.3">
      <c r="G675" s="4"/>
    </row>
    <row r="676" spans="7:7" ht="12.3">
      <c r="G676" s="4"/>
    </row>
    <row r="677" spans="7:7" ht="12.3">
      <c r="G677" s="4"/>
    </row>
    <row r="678" spans="7:7" ht="12.3">
      <c r="G678" s="4"/>
    </row>
    <row r="679" spans="7:7" ht="12.3">
      <c r="G679" s="4"/>
    </row>
    <row r="680" spans="7:7" ht="12.3">
      <c r="G680" s="4"/>
    </row>
    <row r="681" spans="7:7" ht="12.3">
      <c r="G681" s="4"/>
    </row>
    <row r="682" spans="7:7" ht="12.3">
      <c r="G682" s="4"/>
    </row>
    <row r="683" spans="7:7" ht="12.3">
      <c r="G683" s="4"/>
    </row>
    <row r="684" spans="7:7" ht="12.3">
      <c r="G684" s="4"/>
    </row>
    <row r="685" spans="7:7" ht="12.3">
      <c r="G685" s="4"/>
    </row>
    <row r="686" spans="7:7" ht="12.3">
      <c r="G686" s="4"/>
    </row>
    <row r="687" spans="7:7" ht="12.3">
      <c r="G687" s="4"/>
    </row>
    <row r="688" spans="7:7" ht="12.3">
      <c r="G688" s="4"/>
    </row>
    <row r="689" spans="7:7" ht="12.3">
      <c r="G689" s="4"/>
    </row>
    <row r="690" spans="7:7" ht="12.3">
      <c r="G690" s="4"/>
    </row>
    <row r="691" spans="7:7" ht="12.3">
      <c r="G691" s="4"/>
    </row>
    <row r="692" spans="7:7" ht="12.3">
      <c r="G692" s="4"/>
    </row>
    <row r="693" spans="7:7" ht="12.3">
      <c r="G693" s="4"/>
    </row>
    <row r="694" spans="7:7" ht="12.3">
      <c r="G694" s="4"/>
    </row>
    <row r="695" spans="7:7" ht="12.3">
      <c r="G695" s="4"/>
    </row>
    <row r="696" spans="7:7" ht="12.3">
      <c r="G696" s="4"/>
    </row>
    <row r="697" spans="7:7" ht="12.3">
      <c r="G697" s="4"/>
    </row>
    <row r="698" spans="7:7" ht="12.3">
      <c r="G698" s="4"/>
    </row>
    <row r="699" spans="7:7" ht="12.3">
      <c r="G699" s="4"/>
    </row>
    <row r="700" spans="7:7" ht="12.3">
      <c r="G700" s="4"/>
    </row>
    <row r="701" spans="7:7" ht="12.3">
      <c r="G701" s="4"/>
    </row>
    <row r="702" spans="7:7" ht="12.3">
      <c r="G702" s="4"/>
    </row>
    <row r="703" spans="7:7" ht="12.3">
      <c r="G703" s="4"/>
    </row>
    <row r="704" spans="7:7" ht="12.3">
      <c r="G704" s="4"/>
    </row>
    <row r="705" spans="7:7" ht="12.3">
      <c r="G705" s="4"/>
    </row>
    <row r="706" spans="7:7" ht="12.3">
      <c r="G706" s="4"/>
    </row>
    <row r="707" spans="7:7" ht="12.3">
      <c r="G707" s="4"/>
    </row>
    <row r="708" spans="7:7" ht="12.3">
      <c r="G708" s="4"/>
    </row>
    <row r="709" spans="7:7" ht="12.3">
      <c r="G709" s="4"/>
    </row>
    <row r="710" spans="7:7" ht="12.3">
      <c r="G710" s="4"/>
    </row>
    <row r="711" spans="7:7" ht="12.3">
      <c r="G711" s="4"/>
    </row>
    <row r="712" spans="7:7" ht="12.3">
      <c r="G712" s="4"/>
    </row>
    <row r="713" spans="7:7" ht="12.3">
      <c r="G713" s="4"/>
    </row>
    <row r="714" spans="7:7" ht="12.3">
      <c r="G714" s="4"/>
    </row>
    <row r="715" spans="7:7" ht="12.3">
      <c r="G715" s="4"/>
    </row>
    <row r="716" spans="7:7" ht="12.3">
      <c r="G716" s="4"/>
    </row>
    <row r="717" spans="7:7" ht="12.3">
      <c r="G717" s="4"/>
    </row>
    <row r="718" spans="7:7" ht="12.3">
      <c r="G718" s="4"/>
    </row>
    <row r="719" spans="7:7" ht="12.3">
      <c r="G719" s="4"/>
    </row>
    <row r="720" spans="7:7" ht="12.3">
      <c r="G720" s="4"/>
    </row>
    <row r="721" spans="7:7" ht="12.3">
      <c r="G721" s="4"/>
    </row>
    <row r="722" spans="7:7" ht="12.3">
      <c r="G722" s="4"/>
    </row>
    <row r="723" spans="7:7" ht="12.3">
      <c r="G723" s="4"/>
    </row>
    <row r="724" spans="7:7" ht="12.3">
      <c r="G724" s="4"/>
    </row>
    <row r="725" spans="7:7" ht="12.3">
      <c r="G725" s="4"/>
    </row>
    <row r="726" spans="7:7" ht="12.3">
      <c r="G726" s="4"/>
    </row>
    <row r="727" spans="7:7" ht="12.3">
      <c r="G727" s="4"/>
    </row>
    <row r="728" spans="7:7" ht="12.3">
      <c r="G728" s="4"/>
    </row>
    <row r="729" spans="7:7" ht="12.3">
      <c r="G729" s="4"/>
    </row>
    <row r="730" spans="7:7" ht="12.3">
      <c r="G730" s="4"/>
    </row>
    <row r="731" spans="7:7" ht="12.3">
      <c r="G731" s="4"/>
    </row>
    <row r="732" spans="7:7" ht="12.3">
      <c r="G732" s="4"/>
    </row>
    <row r="733" spans="7:7" ht="12.3">
      <c r="G733" s="4"/>
    </row>
    <row r="734" spans="7:7" ht="12.3">
      <c r="G734" s="4"/>
    </row>
    <row r="735" spans="7:7" ht="12.3">
      <c r="G735" s="4"/>
    </row>
    <row r="736" spans="7:7" ht="12.3">
      <c r="G736" s="4"/>
    </row>
    <row r="737" spans="7:7" ht="12.3">
      <c r="G737" s="4"/>
    </row>
    <row r="738" spans="7:7" ht="12.3">
      <c r="G738" s="4"/>
    </row>
    <row r="739" spans="7:7" ht="12.3">
      <c r="G739" s="4"/>
    </row>
    <row r="740" spans="7:7" ht="12.3">
      <c r="G740" s="4"/>
    </row>
    <row r="741" spans="7:7" ht="12.3">
      <c r="G741" s="4"/>
    </row>
    <row r="742" spans="7:7" ht="12.3">
      <c r="G742" s="4"/>
    </row>
    <row r="743" spans="7:7" ht="12.3">
      <c r="G743" s="4"/>
    </row>
    <row r="744" spans="7:7" ht="12.3">
      <c r="G744" s="4"/>
    </row>
    <row r="745" spans="7:7" ht="12.3">
      <c r="G745" s="4"/>
    </row>
    <row r="746" spans="7:7" ht="12.3">
      <c r="G746" s="4"/>
    </row>
    <row r="747" spans="7:7" ht="12.3">
      <c r="G747" s="4"/>
    </row>
    <row r="748" spans="7:7" ht="12.3">
      <c r="G748" s="4"/>
    </row>
    <row r="749" spans="7:7" ht="12.3">
      <c r="G749" s="4"/>
    </row>
    <row r="750" spans="7:7" ht="12.3">
      <c r="G750" s="4"/>
    </row>
    <row r="751" spans="7:7" ht="12.3">
      <c r="G751" s="4"/>
    </row>
    <row r="752" spans="7:7" ht="12.3">
      <c r="G752" s="4"/>
    </row>
    <row r="753" spans="7:7" ht="12.3">
      <c r="G753" s="4"/>
    </row>
    <row r="754" spans="7:7" ht="12.3">
      <c r="G754" s="4"/>
    </row>
    <row r="755" spans="7:7" ht="12.3">
      <c r="G755" s="4"/>
    </row>
    <row r="756" spans="7:7" ht="12.3">
      <c r="G756" s="4"/>
    </row>
    <row r="757" spans="7:7" ht="12.3">
      <c r="G757" s="4"/>
    </row>
    <row r="758" spans="7:7" ht="12.3">
      <c r="G758" s="4"/>
    </row>
    <row r="759" spans="7:7" ht="12.3">
      <c r="G759" s="4"/>
    </row>
    <row r="760" spans="7:7" ht="12.3">
      <c r="G760" s="4"/>
    </row>
    <row r="761" spans="7:7" ht="12.3">
      <c r="G761" s="4"/>
    </row>
    <row r="762" spans="7:7" ht="12.3">
      <c r="G762" s="4"/>
    </row>
    <row r="763" spans="7:7" ht="12.3">
      <c r="G763" s="4"/>
    </row>
    <row r="764" spans="7:7" ht="12.3">
      <c r="G764" s="4"/>
    </row>
    <row r="765" spans="7:7" ht="12.3">
      <c r="G765" s="4"/>
    </row>
    <row r="766" spans="7:7" ht="12.3">
      <c r="G766" s="4"/>
    </row>
    <row r="767" spans="7:7" ht="12.3">
      <c r="G767" s="4"/>
    </row>
    <row r="768" spans="7:7" ht="12.3">
      <c r="G768" s="4"/>
    </row>
    <row r="769" spans="7:7" ht="12.3">
      <c r="G769" s="4"/>
    </row>
    <row r="770" spans="7:7" ht="12.3">
      <c r="G770" s="4"/>
    </row>
    <row r="771" spans="7:7" ht="12.3">
      <c r="G771" s="4"/>
    </row>
    <row r="772" spans="7:7" ht="12.3">
      <c r="G772" s="4"/>
    </row>
    <row r="773" spans="7:7" ht="12.3">
      <c r="G773" s="4"/>
    </row>
    <row r="774" spans="7:7" ht="12.3">
      <c r="G774" s="4"/>
    </row>
    <row r="775" spans="7:7" ht="12.3">
      <c r="G775" s="4"/>
    </row>
    <row r="776" spans="7:7" ht="12.3">
      <c r="G776" s="4"/>
    </row>
    <row r="777" spans="7:7" ht="12.3">
      <c r="G777" s="4"/>
    </row>
    <row r="778" spans="7:7" ht="12.3">
      <c r="G778" s="4"/>
    </row>
    <row r="779" spans="7:7" ht="12.3">
      <c r="G779" s="4"/>
    </row>
    <row r="780" spans="7:7" ht="12.3">
      <c r="G780" s="4"/>
    </row>
    <row r="781" spans="7:7" ht="12.3">
      <c r="G781" s="4"/>
    </row>
    <row r="782" spans="7:7" ht="12.3">
      <c r="G782" s="4"/>
    </row>
    <row r="783" spans="7:7" ht="12.3">
      <c r="G783" s="4"/>
    </row>
    <row r="784" spans="7:7" ht="12.3">
      <c r="G784" s="4"/>
    </row>
    <row r="785" spans="7:7" ht="12.3">
      <c r="G785" s="4"/>
    </row>
    <row r="786" spans="7:7" ht="12.3">
      <c r="G786" s="4"/>
    </row>
    <row r="787" spans="7:7" ht="12.3">
      <c r="G787" s="4"/>
    </row>
    <row r="788" spans="7:7" ht="12.3">
      <c r="G788" s="4"/>
    </row>
    <row r="789" spans="7:7" ht="12.3">
      <c r="G789" s="4"/>
    </row>
    <row r="790" spans="7:7" ht="12.3">
      <c r="G790" s="4"/>
    </row>
    <row r="791" spans="7:7" ht="12.3">
      <c r="G791" s="4"/>
    </row>
    <row r="792" spans="7:7" ht="12.3">
      <c r="G792" s="4"/>
    </row>
    <row r="793" spans="7:7" ht="12.3">
      <c r="G793" s="4"/>
    </row>
    <row r="794" spans="7:7" ht="12.3">
      <c r="G794" s="4"/>
    </row>
    <row r="795" spans="7:7" ht="12.3">
      <c r="G795" s="4"/>
    </row>
    <row r="796" spans="7:7" ht="12.3">
      <c r="G796" s="4"/>
    </row>
    <row r="797" spans="7:7" ht="12.3">
      <c r="G797" s="4"/>
    </row>
    <row r="798" spans="7:7" ht="12.3">
      <c r="G798" s="4"/>
    </row>
    <row r="799" spans="7:7" ht="12.3">
      <c r="G799" s="4"/>
    </row>
    <row r="800" spans="7:7" ht="12.3">
      <c r="G800" s="4"/>
    </row>
    <row r="801" spans="7:7" ht="12.3">
      <c r="G801" s="4"/>
    </row>
    <row r="802" spans="7:7" ht="12.3">
      <c r="G802" s="4"/>
    </row>
    <row r="803" spans="7:7" ht="12.3">
      <c r="G803" s="4"/>
    </row>
    <row r="804" spans="7:7" ht="12.3">
      <c r="G804" s="4"/>
    </row>
    <row r="805" spans="7:7" ht="12.3">
      <c r="G805" s="4"/>
    </row>
    <row r="806" spans="7:7" ht="12.3">
      <c r="G806" s="4"/>
    </row>
    <row r="807" spans="7:7" ht="12.3">
      <c r="G807" s="4"/>
    </row>
    <row r="808" spans="7:7" ht="12.3">
      <c r="G808" s="4"/>
    </row>
    <row r="809" spans="7:7" ht="12.3">
      <c r="G809" s="4"/>
    </row>
    <row r="810" spans="7:7" ht="12.3">
      <c r="G810" s="4"/>
    </row>
    <row r="811" spans="7:7" ht="12.3">
      <c r="G811" s="4"/>
    </row>
    <row r="812" spans="7:7" ht="12.3">
      <c r="G812" s="4"/>
    </row>
    <row r="813" spans="7:7" ht="12.3">
      <c r="G813" s="4"/>
    </row>
    <row r="814" spans="7:7" ht="12.3">
      <c r="G814" s="4"/>
    </row>
    <row r="815" spans="7:7" ht="12.3">
      <c r="G815" s="4"/>
    </row>
    <row r="816" spans="7:7" ht="12.3">
      <c r="G816" s="4"/>
    </row>
    <row r="817" spans="7:7" ht="12.3">
      <c r="G817" s="4"/>
    </row>
    <row r="818" spans="7:7" ht="12.3">
      <c r="G818" s="4"/>
    </row>
    <row r="819" spans="7:7" ht="12.3">
      <c r="G819" s="4"/>
    </row>
    <row r="820" spans="7:7" ht="12.3">
      <c r="G820" s="4"/>
    </row>
    <row r="821" spans="7:7" ht="12.3">
      <c r="G821" s="4"/>
    </row>
    <row r="822" spans="7:7" ht="12.3">
      <c r="G822" s="4"/>
    </row>
    <row r="823" spans="7:7" ht="12.3">
      <c r="G823" s="4"/>
    </row>
    <row r="824" spans="7:7" ht="12.3">
      <c r="G824" s="4"/>
    </row>
    <row r="825" spans="7:7" ht="12.3">
      <c r="G825" s="4"/>
    </row>
    <row r="826" spans="7:7" ht="12.3">
      <c r="G826" s="4"/>
    </row>
    <row r="827" spans="7:7" ht="12.3">
      <c r="G827" s="4"/>
    </row>
    <row r="828" spans="7:7" ht="12.3">
      <c r="G828" s="4"/>
    </row>
    <row r="829" spans="7:7" ht="12.3">
      <c r="G829" s="4"/>
    </row>
    <row r="830" spans="7:7" ht="12.3">
      <c r="G830" s="4"/>
    </row>
    <row r="831" spans="7:7" ht="12.3">
      <c r="G831" s="4"/>
    </row>
    <row r="832" spans="7:7" ht="12.3">
      <c r="G832" s="4"/>
    </row>
    <row r="833" spans="7:7" ht="12.3">
      <c r="G833" s="4"/>
    </row>
    <row r="834" spans="7:7" ht="12.3">
      <c r="G834" s="4"/>
    </row>
    <row r="835" spans="7:7" ht="12.3">
      <c r="G835" s="4"/>
    </row>
    <row r="836" spans="7:7" ht="12.3">
      <c r="G836" s="4"/>
    </row>
    <row r="837" spans="7:7" ht="12.3">
      <c r="G837" s="4"/>
    </row>
    <row r="838" spans="7:7" ht="12.3">
      <c r="G838" s="4"/>
    </row>
    <row r="839" spans="7:7" ht="12.3">
      <c r="G839" s="4"/>
    </row>
    <row r="840" spans="7:7" ht="12.3">
      <c r="G840" s="4"/>
    </row>
    <row r="841" spans="7:7" ht="12.3">
      <c r="G841" s="4"/>
    </row>
    <row r="842" spans="7:7" ht="12.3">
      <c r="G842" s="4"/>
    </row>
    <row r="843" spans="7:7" ht="12.3">
      <c r="G843" s="4"/>
    </row>
    <row r="844" spans="7:7" ht="12.3">
      <c r="G844" s="4"/>
    </row>
    <row r="845" spans="7:7" ht="12.3">
      <c r="G845" s="4"/>
    </row>
    <row r="846" spans="7:7" ht="12.3">
      <c r="G846" s="4"/>
    </row>
    <row r="847" spans="7:7" ht="12.3">
      <c r="G847" s="4"/>
    </row>
    <row r="848" spans="7:7" ht="12.3">
      <c r="G848" s="4"/>
    </row>
    <row r="849" spans="7:7" ht="12.3">
      <c r="G849" s="4"/>
    </row>
    <row r="850" spans="7:7" ht="12.3">
      <c r="G850" s="4"/>
    </row>
    <row r="851" spans="7:7" ht="12.3">
      <c r="G851" s="4"/>
    </row>
    <row r="852" spans="7:7" ht="12.3">
      <c r="G852" s="4"/>
    </row>
    <row r="853" spans="7:7" ht="12.3">
      <c r="G853" s="4"/>
    </row>
    <row r="854" spans="7:7" ht="12.3">
      <c r="G854" s="4"/>
    </row>
    <row r="855" spans="7:7" ht="12.3">
      <c r="G855" s="4"/>
    </row>
    <row r="856" spans="7:7" ht="12.3">
      <c r="G856" s="4"/>
    </row>
    <row r="857" spans="7:7" ht="12.3">
      <c r="G857" s="4"/>
    </row>
    <row r="858" spans="7:7" ht="12.3">
      <c r="G858" s="4"/>
    </row>
    <row r="859" spans="7:7" ht="12.3">
      <c r="G859" s="4"/>
    </row>
    <row r="860" spans="7:7" ht="12.3">
      <c r="G860" s="4"/>
    </row>
    <row r="861" spans="7:7" ht="12.3">
      <c r="G861" s="4"/>
    </row>
    <row r="862" spans="7:7" ht="12.3">
      <c r="G862" s="4"/>
    </row>
    <row r="863" spans="7:7" ht="12.3">
      <c r="G863" s="4"/>
    </row>
    <row r="864" spans="7:7" ht="12.3">
      <c r="G864" s="4"/>
    </row>
    <row r="865" spans="7:7" ht="12.3">
      <c r="G865" s="4"/>
    </row>
    <row r="866" spans="7:7" ht="12.3">
      <c r="G866" s="4"/>
    </row>
    <row r="867" spans="7:7" ht="12.3">
      <c r="G867" s="4"/>
    </row>
    <row r="868" spans="7:7" ht="12.3">
      <c r="G868" s="4"/>
    </row>
    <row r="869" spans="7:7" ht="12.3">
      <c r="G869" s="4"/>
    </row>
    <row r="870" spans="7:7" ht="12.3">
      <c r="G870" s="4"/>
    </row>
    <row r="871" spans="7:7" ht="12.3">
      <c r="G871" s="4"/>
    </row>
    <row r="872" spans="7:7" ht="12.3">
      <c r="G872" s="4"/>
    </row>
    <row r="873" spans="7:7" ht="12.3">
      <c r="G873" s="4"/>
    </row>
    <row r="874" spans="7:7" ht="12.3">
      <c r="G874" s="4"/>
    </row>
    <row r="875" spans="7:7" ht="12.3">
      <c r="G875" s="4"/>
    </row>
    <row r="876" spans="7:7" ht="12.3">
      <c r="G876" s="4"/>
    </row>
    <row r="877" spans="7:7" ht="12.3">
      <c r="G877" s="4"/>
    </row>
    <row r="878" spans="7:7" ht="12.3">
      <c r="G878" s="4"/>
    </row>
    <row r="879" spans="7:7" ht="12.3">
      <c r="G879" s="4"/>
    </row>
    <row r="880" spans="7:7" ht="12.3">
      <c r="G880" s="4"/>
    </row>
    <row r="881" spans="7:7" ht="12.3">
      <c r="G881" s="4"/>
    </row>
    <row r="882" spans="7:7" ht="12.3">
      <c r="G882" s="4"/>
    </row>
    <row r="883" spans="7:7" ht="12.3">
      <c r="G883" s="4"/>
    </row>
    <row r="884" spans="7:7" ht="12.3">
      <c r="G884" s="4"/>
    </row>
    <row r="885" spans="7:7" ht="12.3">
      <c r="G885" s="4"/>
    </row>
    <row r="886" spans="7:7" ht="12.3">
      <c r="G886" s="4"/>
    </row>
    <row r="887" spans="7:7" ht="12.3">
      <c r="G887" s="4"/>
    </row>
    <row r="888" spans="7:7" ht="12.3">
      <c r="G888" s="4"/>
    </row>
    <row r="889" spans="7:7" ht="12.3">
      <c r="G889" s="4"/>
    </row>
    <row r="890" spans="7:7" ht="12.3">
      <c r="G890" s="4"/>
    </row>
    <row r="891" spans="7:7" ht="12.3">
      <c r="G891" s="4"/>
    </row>
    <row r="892" spans="7:7" ht="12.3">
      <c r="G892" s="4"/>
    </row>
    <row r="893" spans="7:7" ht="12.3">
      <c r="G893" s="4"/>
    </row>
    <row r="894" spans="7:7" ht="12.3">
      <c r="G894" s="4"/>
    </row>
    <row r="895" spans="7:7" ht="12.3">
      <c r="G895" s="4"/>
    </row>
    <row r="896" spans="7:7" ht="12.3">
      <c r="G896" s="4"/>
    </row>
    <row r="897" spans="7:7" ht="12.3">
      <c r="G897" s="4"/>
    </row>
    <row r="898" spans="7:7" ht="12.3">
      <c r="G898" s="4"/>
    </row>
    <row r="899" spans="7:7" ht="12.3">
      <c r="G899" s="4"/>
    </row>
    <row r="900" spans="7:7" ht="12.3">
      <c r="G900" s="4"/>
    </row>
    <row r="901" spans="7:7" ht="12.3">
      <c r="G901" s="4"/>
    </row>
    <row r="902" spans="7:7" ht="12.3">
      <c r="G902" s="4"/>
    </row>
    <row r="903" spans="7:7" ht="12.3">
      <c r="G903" s="4"/>
    </row>
    <row r="904" spans="7:7" ht="12.3">
      <c r="G904" s="4"/>
    </row>
    <row r="905" spans="7:7" ht="12.3">
      <c r="G905" s="4"/>
    </row>
    <row r="906" spans="7:7" ht="12.3">
      <c r="G906" s="4"/>
    </row>
    <row r="907" spans="7:7" ht="12.3">
      <c r="G907" s="4"/>
    </row>
    <row r="908" spans="7:7" ht="12.3">
      <c r="G908" s="4"/>
    </row>
    <row r="909" spans="7:7" ht="12.3">
      <c r="G909" s="4"/>
    </row>
    <row r="910" spans="7:7" ht="12.3">
      <c r="G910" s="4"/>
    </row>
    <row r="911" spans="7:7" ht="12.3">
      <c r="G911" s="4"/>
    </row>
    <row r="912" spans="7:7" ht="12.3">
      <c r="G912" s="4"/>
    </row>
    <row r="913" spans="7:7" ht="12.3">
      <c r="G913" s="4"/>
    </row>
    <row r="914" spans="7:7" ht="12.3">
      <c r="G914" s="4"/>
    </row>
    <row r="915" spans="7:7" ht="12.3">
      <c r="G915" s="4"/>
    </row>
    <row r="916" spans="7:7" ht="12.3">
      <c r="G916" s="4"/>
    </row>
    <row r="917" spans="7:7" ht="12.3">
      <c r="G917" s="4"/>
    </row>
    <row r="918" spans="7:7" ht="12.3">
      <c r="G918" s="4"/>
    </row>
    <row r="919" spans="7:7" ht="12.3">
      <c r="G919" s="4"/>
    </row>
    <row r="920" spans="7:7" ht="12.3">
      <c r="G920" s="4"/>
    </row>
    <row r="921" spans="7:7" ht="12.3">
      <c r="G921" s="4"/>
    </row>
    <row r="922" spans="7:7" ht="12.3">
      <c r="G922" s="4"/>
    </row>
    <row r="923" spans="7:7" ht="12.3">
      <c r="G923" s="4"/>
    </row>
    <row r="924" spans="7:7" ht="12.3">
      <c r="G924" s="4"/>
    </row>
    <row r="925" spans="7:7" ht="12.3">
      <c r="G925" s="4"/>
    </row>
    <row r="926" spans="7:7" ht="12.3">
      <c r="G926" s="4"/>
    </row>
    <row r="927" spans="7:7" ht="12.3">
      <c r="G927" s="4"/>
    </row>
    <row r="928" spans="7:7" ht="12.3">
      <c r="G928" s="4"/>
    </row>
    <row r="929" spans="7:7" ht="12.3">
      <c r="G929" s="4"/>
    </row>
    <row r="930" spans="7:7" ht="12.3">
      <c r="G930" s="4"/>
    </row>
    <row r="931" spans="7:7" ht="12.3">
      <c r="G931" s="4"/>
    </row>
    <row r="932" spans="7:7" ht="12.3">
      <c r="G932" s="4"/>
    </row>
    <row r="933" spans="7:7" ht="12.3">
      <c r="G933" s="4"/>
    </row>
    <row r="934" spans="7:7" ht="12.3">
      <c r="G934" s="4"/>
    </row>
    <row r="935" spans="7:7" ht="12.3">
      <c r="G935" s="4"/>
    </row>
    <row r="936" spans="7:7" ht="12.3">
      <c r="G936" s="4"/>
    </row>
    <row r="937" spans="7:7" ht="12.3">
      <c r="G937" s="4"/>
    </row>
    <row r="938" spans="7:7" ht="12.3">
      <c r="G938" s="4"/>
    </row>
    <row r="939" spans="7:7" ht="12.3">
      <c r="G939" s="4"/>
    </row>
    <row r="940" spans="7:7" ht="12.3">
      <c r="G940" s="4"/>
    </row>
    <row r="941" spans="7:7" ht="12.3">
      <c r="G941" s="4"/>
    </row>
    <row r="942" spans="7:7" ht="12.3">
      <c r="G942" s="4"/>
    </row>
    <row r="943" spans="7:7" ht="12.3">
      <c r="G943" s="4"/>
    </row>
    <row r="944" spans="7:7" ht="12.3">
      <c r="G944" s="4"/>
    </row>
    <row r="945" spans="7:7" ht="12.3">
      <c r="G945" s="4"/>
    </row>
    <row r="946" spans="7:7" ht="12.3">
      <c r="G946" s="4"/>
    </row>
    <row r="947" spans="7:7" ht="12.3">
      <c r="G947" s="4"/>
    </row>
    <row r="948" spans="7:7" ht="12.3">
      <c r="G948" s="4"/>
    </row>
    <row r="949" spans="7:7" ht="12.3">
      <c r="G949" s="4"/>
    </row>
    <row r="950" spans="7:7" ht="12.3">
      <c r="G950" s="4"/>
    </row>
    <row r="951" spans="7:7" ht="12.3">
      <c r="G951" s="4"/>
    </row>
    <row r="952" spans="7:7" ht="12.3">
      <c r="G952" s="4"/>
    </row>
    <row r="953" spans="7:7" ht="12.3">
      <c r="G953" s="4"/>
    </row>
    <row r="954" spans="7:7" ht="12.3">
      <c r="G954" s="4"/>
    </row>
    <row r="955" spans="7:7" ht="12.3">
      <c r="G955" s="4"/>
    </row>
    <row r="956" spans="7:7" ht="12.3">
      <c r="G956" s="4"/>
    </row>
    <row r="957" spans="7:7" ht="12.3">
      <c r="G957" s="4"/>
    </row>
    <row r="958" spans="7:7" ht="12.3">
      <c r="G958" s="4"/>
    </row>
    <row r="959" spans="7:7" ht="12.3">
      <c r="G959" s="4"/>
    </row>
    <row r="960" spans="7:7" ht="12.3">
      <c r="G960" s="4"/>
    </row>
    <row r="961" spans="7:7" ht="12.3">
      <c r="G961" s="4"/>
    </row>
    <row r="962" spans="7:7" ht="12.3">
      <c r="G962" s="4"/>
    </row>
    <row r="963" spans="7:7" ht="12.3">
      <c r="G963" s="4"/>
    </row>
    <row r="964" spans="7:7" ht="12.3">
      <c r="G964" s="4"/>
    </row>
    <row r="965" spans="7:7" ht="12.3">
      <c r="G965" s="4"/>
    </row>
    <row r="966" spans="7:7" ht="12.3">
      <c r="G966" s="4"/>
    </row>
    <row r="967" spans="7:7" ht="12.3">
      <c r="G967" s="4"/>
    </row>
    <row r="968" spans="7:7" ht="12.3">
      <c r="G968" s="4"/>
    </row>
    <row r="969" spans="7:7" ht="12.3">
      <c r="G969" s="4"/>
    </row>
    <row r="970" spans="7:7" ht="12.3">
      <c r="G970" s="4"/>
    </row>
    <row r="971" spans="7:7" ht="12.3">
      <c r="G971" s="4"/>
    </row>
    <row r="972" spans="7:7" ht="12.3">
      <c r="G972" s="4"/>
    </row>
    <row r="973" spans="7:7" ht="12.3">
      <c r="G973" s="4"/>
    </row>
    <row r="974" spans="7:7" ht="12.3">
      <c r="G974" s="4"/>
    </row>
    <row r="975" spans="7:7" ht="12.3">
      <c r="G975" s="4"/>
    </row>
    <row r="976" spans="7:7" ht="12.3">
      <c r="G976" s="4"/>
    </row>
    <row r="977" spans="7:7" ht="12.3">
      <c r="G977" s="4"/>
    </row>
    <row r="978" spans="7:7" ht="12.3">
      <c r="G978" s="4"/>
    </row>
    <row r="979" spans="7:7" ht="12.3">
      <c r="G979" s="4"/>
    </row>
    <row r="980" spans="7:7" ht="12.3">
      <c r="G980" s="4"/>
    </row>
    <row r="981" spans="7:7" ht="12.3">
      <c r="G981" s="4"/>
    </row>
    <row r="982" spans="7:7" ht="12.3">
      <c r="G982" s="4"/>
    </row>
    <row r="983" spans="7:7" ht="12.3">
      <c r="G983" s="4"/>
    </row>
    <row r="984" spans="7:7" ht="12.3">
      <c r="G984" s="4"/>
    </row>
    <row r="985" spans="7:7" ht="12.3">
      <c r="G985" s="4"/>
    </row>
    <row r="986" spans="7:7" ht="12.3">
      <c r="G986" s="4"/>
    </row>
    <row r="987" spans="7:7" ht="12.3">
      <c r="G987" s="4"/>
    </row>
    <row r="988" spans="7:7" ht="12.3">
      <c r="G988" s="4"/>
    </row>
    <row r="989" spans="7:7" ht="12.3">
      <c r="G989" s="4"/>
    </row>
    <row r="990" spans="7:7" ht="12.3">
      <c r="G990" s="4"/>
    </row>
    <row r="991" spans="7:7" ht="12.3">
      <c r="G991" s="4"/>
    </row>
    <row r="992" spans="7:7" ht="12.3">
      <c r="G992" s="4"/>
    </row>
    <row r="993" spans="7:7" ht="12.3">
      <c r="G993" s="4"/>
    </row>
    <row r="994" spans="7:7" ht="12.3">
      <c r="G994" s="4"/>
    </row>
    <row r="995" spans="7:7" ht="12.3">
      <c r="G995" s="4"/>
    </row>
    <row r="996" spans="7:7" ht="12.3">
      <c r="G996" s="4"/>
    </row>
    <row r="997" spans="7:7" ht="12.3">
      <c r="G997" s="4"/>
    </row>
    <row r="998" spans="7:7" ht="12.3">
      <c r="G998" s="4"/>
    </row>
    <row r="999" spans="7:7" ht="12.3">
      <c r="G999" s="4"/>
    </row>
    <row r="1000" spans="7:7" ht="12.3">
      <c r="G1000" s="4"/>
    </row>
    <row r="1001" spans="7:7" ht="12.3">
      <c r="G1001" s="4"/>
    </row>
    <row r="1002" spans="7:7" ht="12.3">
      <c r="G1002" s="4"/>
    </row>
    <row r="1003" spans="7:7" ht="12.3">
      <c r="G1003" s="4"/>
    </row>
    <row r="1004" spans="7:7" ht="12.3">
      <c r="G1004" s="4"/>
    </row>
    <row r="1005" spans="7:7" ht="12.3">
      <c r="G1005" s="4"/>
    </row>
    <row r="1006" spans="7:7" ht="12.3">
      <c r="G1006" s="4"/>
    </row>
    <row r="1007" spans="7:7" ht="12.3">
      <c r="G1007" s="4"/>
    </row>
    <row r="1008" spans="7:7" ht="12.3">
      <c r="G1008" s="4"/>
    </row>
    <row r="1009" spans="7:7" ht="12.3">
      <c r="G1009" s="4"/>
    </row>
    <row r="1010" spans="7:7" ht="12.3">
      <c r="G1010" s="4"/>
    </row>
    <row r="1011" spans="7:7" ht="12.3">
      <c r="G1011" s="4"/>
    </row>
    <row r="1012" spans="7:7" ht="12.3">
      <c r="G1012" s="4"/>
    </row>
    <row r="1013" spans="7:7" ht="12.3">
      <c r="G1013" s="4"/>
    </row>
    <row r="1014" spans="7:7" ht="12.3">
      <c r="G1014" s="4"/>
    </row>
    <row r="1015" spans="7:7" ht="12.3">
      <c r="G1015" s="4"/>
    </row>
    <row r="1016" spans="7:7" ht="12.3">
      <c r="G1016" s="4"/>
    </row>
    <row r="1017" spans="7:7" ht="12.3">
      <c r="G1017" s="4"/>
    </row>
    <row r="1018" spans="7:7" ht="12.3">
      <c r="G1018" s="4"/>
    </row>
    <row r="1019" spans="7:7" ht="12.3">
      <c r="G1019" s="4"/>
    </row>
    <row r="1020" spans="7:7" ht="12.3">
      <c r="G1020" s="4"/>
    </row>
    <row r="1021" spans="7:7" ht="12.3">
      <c r="G1021" s="4"/>
    </row>
    <row r="1022" spans="7:7" ht="12.3">
      <c r="G1022" s="4"/>
    </row>
    <row r="1023" spans="7:7" ht="12.3">
      <c r="G1023" s="4"/>
    </row>
    <row r="1024" spans="7:7" ht="12.3">
      <c r="G1024" s="4"/>
    </row>
    <row r="1025" spans="7:7" ht="12.3">
      <c r="G1025" s="4"/>
    </row>
    <row r="1026" spans="7:7" ht="12.3">
      <c r="G1026" s="4"/>
    </row>
    <row r="1027" spans="7:7" ht="12.3">
      <c r="G1027" s="4"/>
    </row>
    <row r="1028" spans="7:7" ht="12.3">
      <c r="G1028" s="4"/>
    </row>
    <row r="1029" spans="7:7" ht="12.3">
      <c r="G1029" s="4"/>
    </row>
    <row r="1030" spans="7:7" ht="12.3">
      <c r="G1030" s="4"/>
    </row>
    <row r="1031" spans="7:7" ht="12.3">
      <c r="G1031" s="4"/>
    </row>
    <row r="1032" spans="7:7" ht="12.3">
      <c r="G1032" s="4"/>
    </row>
    <row r="1033" spans="7:7" ht="12.3">
      <c r="G1033" s="4"/>
    </row>
    <row r="1034" spans="7:7" ht="12.3">
      <c r="G1034" s="4"/>
    </row>
    <row r="1035" spans="7:7" ht="12.3">
      <c r="G1035" s="4"/>
    </row>
  </sheetData>
  <mergeCells count="2">
    <mergeCell ref="A1:F1"/>
    <mergeCell ref="A75:D75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19"/>
  <sheetViews>
    <sheetView workbookViewId="0">
      <selection activeCell="G14" sqref="G14"/>
    </sheetView>
  </sheetViews>
  <sheetFormatPr baseColWidth="10" defaultColWidth="14.44140625" defaultRowHeight="15.75" customHeight="1"/>
  <sheetData>
    <row r="1" spans="1:1" ht="15.75" customHeight="1">
      <c r="A1" s="1" t="s">
        <v>86</v>
      </c>
    </row>
    <row r="2" spans="1:1" ht="15.75" customHeight="1">
      <c r="A2" s="2"/>
    </row>
    <row r="3" spans="1:1" ht="15.75" customHeight="1">
      <c r="A3" s="3" t="s">
        <v>1</v>
      </c>
    </row>
    <row r="4" spans="1:1" ht="15.75" customHeight="1">
      <c r="A4" s="5" t="s">
        <v>87</v>
      </c>
    </row>
    <row r="5" spans="1:1" ht="15.75" customHeight="1">
      <c r="A5" s="7" t="s">
        <v>88</v>
      </c>
    </row>
    <row r="6" spans="1:1" ht="15.75" customHeight="1">
      <c r="A6" s="5" t="s">
        <v>89</v>
      </c>
    </row>
    <row r="7" spans="1:1" ht="15.75" customHeight="1">
      <c r="A7" s="7" t="s">
        <v>2</v>
      </c>
    </row>
    <row r="8" spans="1:1" ht="15.75" customHeight="1">
      <c r="A8" s="2"/>
    </row>
    <row r="9" spans="1:1" ht="15.75" customHeight="1">
      <c r="A9" s="9" t="s">
        <v>3</v>
      </c>
    </row>
    <row r="10" spans="1:1" ht="15.75" customHeight="1">
      <c r="A10" s="5" t="s">
        <v>90</v>
      </c>
    </row>
    <row r="11" spans="1:1" ht="15.75" customHeight="1">
      <c r="A11" s="7" t="s">
        <v>91</v>
      </c>
    </row>
    <row r="12" spans="1:1" ht="15.75" customHeight="1">
      <c r="A12" s="5" t="s">
        <v>92</v>
      </c>
    </row>
    <row r="13" spans="1:1" ht="15.75" customHeight="1">
      <c r="A13" s="2"/>
    </row>
    <row r="14" spans="1:1" ht="15.75" customHeight="1">
      <c r="A14" s="11" t="s">
        <v>4</v>
      </c>
    </row>
    <row r="15" spans="1:1" ht="15.75" customHeight="1">
      <c r="A15" s="11" t="s">
        <v>6</v>
      </c>
    </row>
    <row r="16" spans="1:1" ht="15.75" customHeight="1">
      <c r="A16" s="11" t="s">
        <v>7</v>
      </c>
    </row>
    <row r="17" spans="1:1" ht="15.75" customHeight="1">
      <c r="A17" s="13"/>
    </row>
    <row r="18" spans="1:1" ht="15.75" customHeight="1">
      <c r="A18" s="11" t="s">
        <v>8</v>
      </c>
    </row>
    <row r="19" spans="1:1" ht="15.75" customHeight="1">
      <c r="A19" s="11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Delegatberegning</vt:lpstr>
      <vt:lpstr>Prinsipper for delegatberegning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Johan</cp:lastModifiedBy>
  <dcterms:modified xsi:type="dcterms:W3CDTF">2019-01-26T09:42:48Z</dcterms:modified>
</cp:coreProperties>
</file>