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20" yWindow="1160" windowWidth="28260" windowHeight="18880" tabRatio="500" activeTab="1"/>
  </bookViews>
  <sheets>
    <sheet name="Oppstilling" sheetId="1" r:id="rId1"/>
    <sheet name="Hovedbok" sheetId="2" r:id="rId2"/>
  </sheets>
  <definedNames/>
  <calcPr fullCalcOnLoad="1"/>
</workbook>
</file>

<file path=xl/sharedStrings.xml><?xml version="1.0" encoding="utf-8"?>
<sst xmlns="http://schemas.openxmlformats.org/spreadsheetml/2006/main" count="99" uniqueCount="74">
  <si>
    <t>Bank</t>
  </si>
  <si>
    <t>Revisjon</t>
  </si>
  <si>
    <t>Kontroll</t>
  </si>
  <si>
    <t>Omkostninger nettbank</t>
  </si>
  <si>
    <t>Annonse lokalavisen</t>
  </si>
  <si>
    <t>Valgkampbidrag, Nils Nilsen</t>
  </si>
  <si>
    <t>Frimerker</t>
  </si>
  <si>
    <t>Annonse regionavisen</t>
  </si>
  <si>
    <t>Valgkamptelt</t>
  </si>
  <si>
    <t>Valgkampbidrag fra Nils Nilsen</t>
  </si>
  <si>
    <t>Utlegg årsmøtet</t>
  </si>
  <si>
    <t>Utlegg årsmøte</t>
  </si>
  <si>
    <t>Kontingent 2010</t>
  </si>
  <si>
    <t>Standsbukk</t>
  </si>
  <si>
    <t>Statstilskudd</t>
  </si>
  <si>
    <t>Lokalpolitisk nettverk</t>
  </si>
  <si>
    <t>Venstre nettbutikk artikler</t>
  </si>
  <si>
    <t>Møte div. og mat</t>
  </si>
  <si>
    <t>Lokalpolitisk Nettverk</t>
  </si>
  <si>
    <t>Standsmateriell</t>
  </si>
  <si>
    <t>Fotografering</t>
  </si>
  <si>
    <t>Trykking valgprogram</t>
  </si>
  <si>
    <t>Venstres opplysningsforbund</t>
  </si>
  <si>
    <t>Valgkonvolutter</t>
  </si>
  <si>
    <t>LPN-tilskudd</t>
  </si>
  <si>
    <t>Distribusjon Valgkonvolutter</t>
  </si>
  <si>
    <t>Kontingenter 2011</t>
  </si>
  <si>
    <t>Frimerker</t>
  </si>
  <si>
    <t>Annonse regionavisen</t>
  </si>
  <si>
    <t>Renteinntekter</t>
  </si>
  <si>
    <t>Årsregnskap</t>
  </si>
  <si>
    <t>Inntekter</t>
  </si>
  <si>
    <t>Offentlig støtte</t>
  </si>
  <si>
    <t>Kontingent</t>
  </si>
  <si>
    <t>Valgkampbidrag</t>
  </si>
  <si>
    <t>Andre inntekter</t>
  </si>
  <si>
    <t>Sum driftsinntekter</t>
  </si>
  <si>
    <t>Utgifter</t>
  </si>
  <si>
    <t>Regnskap og revisjon</t>
  </si>
  <si>
    <t>Husleie etc.</t>
  </si>
  <si>
    <t>Møteutgifter</t>
  </si>
  <si>
    <t>Valgkamp (forbruk)</t>
  </si>
  <si>
    <t>Renteutgifter/gebyrer</t>
  </si>
  <si>
    <t>Sum driftsutgifter</t>
  </si>
  <si>
    <t>Årsresultat (+overskudd/-underskudd)</t>
  </si>
  <si>
    <t>Eiendeler</t>
  </si>
  <si>
    <t>Kasse, bank</t>
  </si>
  <si>
    <t>Kundefordringer (debitorer)</t>
  </si>
  <si>
    <t>Sum eiendeler</t>
  </si>
  <si>
    <t>Egenkapital og gjeld</t>
  </si>
  <si>
    <t>Sum egenkapital</t>
  </si>
  <si>
    <t>Leverandørgjeld (kreditorer)</t>
  </si>
  <si>
    <t>Sum gjeld</t>
  </si>
  <si>
    <t>Sum egenkapital og gjeld</t>
  </si>
  <si>
    <t>Resultat</t>
  </si>
  <si>
    <t>Balanse</t>
  </si>
  <si>
    <t xml:space="preserve">Orgnr: </t>
  </si>
  <si>
    <t>___________________ Venstre</t>
  </si>
  <si>
    <t>Fri egenkapital</t>
  </si>
  <si>
    <t>Andre kortsiktige fordringer</t>
  </si>
  <si>
    <t>Annen kortsiktig gjeld</t>
  </si>
  <si>
    <t>Renteinntekter</t>
  </si>
  <si>
    <t>Dato</t>
  </si>
  <si>
    <t>Tekst</t>
  </si>
  <si>
    <t>Bilag</t>
  </si>
  <si>
    <t xml:space="preserve"> </t>
  </si>
  <si>
    <t>Bankkonto</t>
  </si>
  <si>
    <t>Renteinntekter</t>
  </si>
  <si>
    <t>Revisjon</t>
  </si>
  <si>
    <t>Inngående saldo</t>
  </si>
  <si>
    <t>Kommunal støtte</t>
  </si>
  <si>
    <t>Porto og div kontor</t>
  </si>
  <si>
    <t>Porto og div kontor</t>
  </si>
  <si>
    <t>Hovedbok</t>
  </si>
</sst>
</file>

<file path=xl/styles.xml><?xml version="1.0" encoding="utf-8"?>
<styleSheet xmlns="http://schemas.openxmlformats.org/spreadsheetml/2006/main">
  <numFmts count="22">
    <numFmt numFmtId="5" formatCode="#,##0&quot;kr&quot;;\-#,##0&quot;kr&quot;"/>
    <numFmt numFmtId="6" formatCode="#,##0&quot;kr&quot;;[Red]\-#,##0&quot;kr&quot;"/>
    <numFmt numFmtId="7" formatCode="#,##0.00&quot;kr&quot;;\-#,##0.00&quot;kr&quot;"/>
    <numFmt numFmtId="8" formatCode="#,##0.00&quot;kr&quot;;[Red]\-#,##0.00&quot;kr&quot;"/>
    <numFmt numFmtId="42" formatCode="_-* #,##0&quot;kr&quot;_-;\-* #,##0&quot;kr&quot;_-;_-* &quot;-&quot;&quot;kr&quot;_-;_-@_-"/>
    <numFmt numFmtId="41" formatCode="_-* #,##0_k_r_-;\-* #,##0_k_r_-;_-* &quot;-&quot;_k_r_-;_-@_-"/>
    <numFmt numFmtId="44" formatCode="_-* #,##0.00&quot;kr&quot;_-;\-* #,##0.00&quot;kr&quot;_-;_-* &quot;-&quot;??&quot;kr&quot;_-;_-@_-"/>
    <numFmt numFmtId="43" formatCode="_-* #,##0.00_k_r_-;\-* #,##0.00_k_r_-;_-* &quot;-&quot;??_k_r_-;_-@_-"/>
    <numFmt numFmtId="164" formatCode="#,##0&quot;NOK&quot;;\-#,##0&quot;NOK&quot;"/>
    <numFmt numFmtId="165" formatCode="#,##0&quot;NOK&quot;;[Red]\-#,##0&quot;NOK&quot;"/>
    <numFmt numFmtId="166" formatCode="#,##0.00&quot;NOK&quot;;\-#,##0.00&quot;NOK&quot;"/>
    <numFmt numFmtId="167" formatCode="#,##0.00&quot;NOK&quot;;[Red]\-#,##0.00&quot;NOK&quot;"/>
    <numFmt numFmtId="168" formatCode="_-* #,##0&quot;NOK&quot;_-;\-* #,##0&quot;NOK&quot;_-;_-* &quot;-&quot;&quot;NOK&quot;_-;_-@_-"/>
    <numFmt numFmtId="169" formatCode="_-* #,##0_N_O_K_-;\-* #,##0_N_O_K_-;_-* &quot;-&quot;_N_O_K_-;_-@_-"/>
    <numFmt numFmtId="170" formatCode="_-* #,##0.00&quot;NOK&quot;_-;\-* #,##0.00&quot;NOK&quot;_-;_-* &quot;-&quot;??&quot;NOK&quot;_-;_-@_-"/>
    <numFmt numFmtId="171" formatCode="_-* #,##0.00_N_O_K_-;\-* #,##0.00_N_O_K_-;_-* &quot;-&quot;??_N_O_K_-;_-@_-"/>
    <numFmt numFmtId="172" formatCode="d/m/"/>
    <numFmt numFmtId="173" formatCode="#,##0.00_ ;[Red]\-#,##0.00\ "/>
    <numFmt numFmtId="174" formatCode="#,##0_ ;[Red]\-#,##0\ "/>
    <numFmt numFmtId="175" formatCode="dd/mm/yyyy"/>
    <numFmt numFmtId="176" formatCode="dd/mm/yyyy;@"/>
    <numFmt numFmtId="177" formatCode="#,##0.0_ ;[Red]\-#,##0.0\ "/>
  </numFmts>
  <fonts count="12">
    <font>
      <sz val="11"/>
      <name val="Arial"/>
      <family val="0"/>
    </font>
    <font>
      <b/>
      <sz val="11"/>
      <name val="Arial"/>
      <family val="0"/>
    </font>
    <font>
      <i/>
      <sz val="11"/>
      <name val="Arial"/>
      <family val="0"/>
    </font>
    <font>
      <b/>
      <i/>
      <sz val="11"/>
      <name val="Arial"/>
      <family val="0"/>
    </font>
    <font>
      <b/>
      <sz val="14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2"/>
    </font>
    <font>
      <sz val="12"/>
      <name val="Arial"/>
      <family val="0"/>
    </font>
    <font>
      <b/>
      <u val="single"/>
      <sz val="11"/>
      <name val="Arial"/>
      <family val="0"/>
    </font>
    <font>
      <u val="single"/>
      <sz val="11"/>
      <color indexed="12"/>
      <name val="Arial"/>
      <family val="0"/>
    </font>
    <font>
      <u val="single"/>
      <sz val="11"/>
      <color indexed="61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Fill="1" applyAlignment="1">
      <alignment horizontal="right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Fill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174" fontId="0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Font="1" applyAlignment="1">
      <alignment/>
    </xf>
    <xf numFmtId="172" fontId="0" fillId="0" borderId="4" xfId="0" applyNumberFormat="1" applyFont="1" applyBorder="1" applyAlignment="1">
      <alignment horizontal="left" vertical="top"/>
    </xf>
    <xf numFmtId="173" fontId="0" fillId="0" borderId="4" xfId="0" applyNumberFormat="1" applyFont="1" applyBorder="1" applyAlignment="1">
      <alignment horizontal="left" vertical="top"/>
    </xf>
    <xf numFmtId="174" fontId="0" fillId="0" borderId="4" xfId="0" applyNumberFormat="1" applyFont="1" applyBorder="1" applyAlignment="1">
      <alignment horizontal="left" vertical="top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175" fontId="1" fillId="0" borderId="5" xfId="0" applyNumberFormat="1" applyFont="1" applyBorder="1" applyAlignment="1">
      <alignment/>
    </xf>
    <xf numFmtId="0" fontId="1" fillId="0" borderId="7" xfId="0" applyFont="1" applyBorder="1" applyAlignment="1">
      <alignment/>
    </xf>
    <xf numFmtId="174" fontId="1" fillId="0" borderId="5" xfId="0" applyNumberFormat="1" applyFont="1" applyBorder="1" applyAlignment="1">
      <alignment horizontal="center"/>
    </xf>
    <xf numFmtId="14" fontId="0" fillId="0" borderId="4" xfId="0" applyNumberFormat="1" applyBorder="1" applyAlignment="1">
      <alignment/>
    </xf>
    <xf numFmtId="14" fontId="0" fillId="0" borderId="6" xfId="0" applyNumberFormat="1" applyBorder="1" applyAlignment="1">
      <alignment/>
    </xf>
    <xf numFmtId="0" fontId="0" fillId="0" borderId="4" xfId="0" applyFont="1" applyBorder="1" applyAlignment="1">
      <alignment horizontal="left"/>
    </xf>
    <xf numFmtId="176" fontId="0" fillId="0" borderId="4" xfId="0" applyNumberFormat="1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175" fontId="2" fillId="0" borderId="9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Alignment="1">
      <alignment/>
    </xf>
    <xf numFmtId="173" fontId="1" fillId="0" borderId="5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7" xfId="0" applyFont="1" applyBorder="1" applyAlignment="1">
      <alignment/>
    </xf>
    <xf numFmtId="4" fontId="1" fillId="0" borderId="5" xfId="0" applyNumberFormat="1" applyFont="1" applyBorder="1" applyAlignment="1">
      <alignment/>
    </xf>
    <xf numFmtId="4" fontId="2" fillId="0" borderId="9" xfId="0" applyNumberFormat="1" applyFont="1" applyBorder="1" applyAlignment="1">
      <alignment/>
    </xf>
    <xf numFmtId="4" fontId="0" fillId="0" borderId="4" xfId="0" applyNumberFormat="1" applyFont="1" applyBorder="1" applyAlignment="1">
      <alignment horizontal="right"/>
    </xf>
    <xf numFmtId="4" fontId="0" fillId="0" borderId="4" xfId="0" applyNumberFormat="1" applyBorder="1" applyAlignment="1">
      <alignment/>
    </xf>
    <xf numFmtId="3" fontId="0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12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2"/>
  <sheetViews>
    <sheetView zoomScale="125" zoomScaleNormal="125" workbookViewId="0" topLeftCell="A1">
      <selection activeCell="B30" sqref="B30"/>
    </sheetView>
  </sheetViews>
  <sheetFormatPr defaultColWidth="11.00390625" defaultRowHeight="14.25"/>
  <cols>
    <col min="1" max="1" width="37.25390625" style="0" customWidth="1"/>
    <col min="2" max="2" width="7.25390625" style="0" bestFit="1" customWidth="1"/>
    <col min="3" max="3" width="22.25390625" style="0" customWidth="1"/>
  </cols>
  <sheetData>
    <row r="1" ht="16.5">
      <c r="A1" s="1" t="s">
        <v>57</v>
      </c>
    </row>
    <row r="2" ht="12.75">
      <c r="A2" t="s">
        <v>56</v>
      </c>
    </row>
    <row r="3" ht="16.5">
      <c r="A3" s="1" t="s">
        <v>30</v>
      </c>
    </row>
    <row r="4" spans="1:2" ht="16.5">
      <c r="A4" s="3" t="s">
        <v>54</v>
      </c>
      <c r="B4" s="3">
        <v>2013</v>
      </c>
    </row>
    <row r="5" spans="1:2" ht="12.75">
      <c r="A5" s="4" t="s">
        <v>31</v>
      </c>
      <c r="B5" s="12"/>
    </row>
    <row r="6" spans="1:2" ht="12.75">
      <c r="A6" t="s">
        <v>32</v>
      </c>
      <c r="B6" s="49">
        <f>-SUM(Hovedbok!E6)</f>
        <v>28450.73</v>
      </c>
    </row>
    <row r="7" spans="1:2" ht="12.75">
      <c r="A7" t="s">
        <v>33</v>
      </c>
      <c r="B7" s="49">
        <f>-SUM(Hovedbok!F6)</f>
        <v>3875</v>
      </c>
    </row>
    <row r="8" spans="1:2" ht="12.75">
      <c r="A8" t="s">
        <v>34</v>
      </c>
      <c r="B8" s="49">
        <f>-SUM(Hovedbok!G6)</f>
        <v>10900</v>
      </c>
    </row>
    <row r="9" spans="1:2" ht="12.75">
      <c r="A9" t="s">
        <v>35</v>
      </c>
      <c r="B9" s="49">
        <f>-SUM(Hovedbok!H6)</f>
        <v>15600</v>
      </c>
    </row>
    <row r="10" spans="1:2" ht="12.75">
      <c r="A10" t="s">
        <v>61</v>
      </c>
      <c r="B10" s="49">
        <f>-SUM(Hovedbok!I6)</f>
        <v>33.04</v>
      </c>
    </row>
    <row r="11" spans="1:2" ht="12.75">
      <c r="A11" s="4" t="s">
        <v>36</v>
      </c>
      <c r="B11" s="50">
        <f>SUM(B6:B10)</f>
        <v>58858.77</v>
      </c>
    </row>
    <row r="12" ht="12.75">
      <c r="B12" s="51"/>
    </row>
    <row r="13" spans="1:2" ht="12.75">
      <c r="A13" s="4" t="s">
        <v>37</v>
      </c>
      <c r="B13" s="51"/>
    </row>
    <row r="14" spans="1:2" ht="12.75">
      <c r="A14" t="s">
        <v>38</v>
      </c>
      <c r="B14" s="49">
        <f>-SUM(Hovedbok!J6)</f>
        <v>-1500</v>
      </c>
    </row>
    <row r="15" spans="1:2" ht="12.75">
      <c r="A15" t="s">
        <v>39</v>
      </c>
      <c r="B15" s="49">
        <f>-SUM(Hovedbok!K6)</f>
        <v>0</v>
      </c>
    </row>
    <row r="16" spans="1:2" ht="12.75">
      <c r="A16" t="s">
        <v>72</v>
      </c>
      <c r="B16" s="49">
        <f>-SUM(Hovedbok!L6)</f>
        <v>-1439</v>
      </c>
    </row>
    <row r="17" spans="1:2" ht="12.75">
      <c r="A17" t="s">
        <v>40</v>
      </c>
      <c r="B17" s="49">
        <f>-SUM(Hovedbok!M6)</f>
        <v>-6253</v>
      </c>
    </row>
    <row r="18" spans="1:2" ht="12.75">
      <c r="A18" t="s">
        <v>41</v>
      </c>
      <c r="B18" s="49">
        <f>-SUM(Hovedbok!N6)</f>
        <v>-53584.479999999996</v>
      </c>
    </row>
    <row r="19" spans="1:2" ht="12.75">
      <c r="A19" t="s">
        <v>42</v>
      </c>
      <c r="B19" s="49">
        <f>-SUM(Hovedbok!O6)</f>
        <v>-1146</v>
      </c>
    </row>
    <row r="20" spans="1:2" ht="12.75">
      <c r="A20" s="4" t="s">
        <v>43</v>
      </c>
      <c r="B20" s="50">
        <f>SUM(B14:B19)</f>
        <v>-63922.479999999996</v>
      </c>
    </row>
    <row r="21" ht="12.75">
      <c r="B21" s="51"/>
    </row>
    <row r="22" ht="12.75">
      <c r="B22" s="51"/>
    </row>
    <row r="23" spans="1:2" ht="15">
      <c r="A23" s="5" t="s">
        <v>44</v>
      </c>
      <c r="B23" s="52">
        <f>SUM(B11+B20)</f>
        <v>-5063.709999999999</v>
      </c>
    </row>
    <row r="24" ht="12.75">
      <c r="B24" s="12"/>
    </row>
    <row r="25" ht="12.75">
      <c r="B25" s="12"/>
    </row>
    <row r="26" ht="12.75">
      <c r="B26" s="12"/>
    </row>
    <row r="27" spans="1:2" ht="16.5">
      <c r="A27" s="1" t="s">
        <v>57</v>
      </c>
      <c r="B27" s="2"/>
    </row>
    <row r="28" spans="1:2" ht="12.75">
      <c r="A28" t="s">
        <v>56</v>
      </c>
      <c r="B28" s="12"/>
    </row>
    <row r="29" spans="1:2" ht="16.5">
      <c r="A29" s="3" t="s">
        <v>55</v>
      </c>
      <c r="B29" s="3">
        <v>2013</v>
      </c>
    </row>
    <row r="30" ht="12.75">
      <c r="B30" s="12"/>
    </row>
    <row r="31" spans="1:2" ht="15">
      <c r="A31" s="7" t="s">
        <v>49</v>
      </c>
      <c r="B31" s="15"/>
    </row>
    <row r="32" ht="12.75">
      <c r="B32" s="12"/>
    </row>
    <row r="33" spans="1:2" ht="12.75">
      <c r="A33" t="s">
        <v>58</v>
      </c>
      <c r="B33" s="13">
        <f>SUM(Hovedbok!D7)</f>
        <v>6980.5</v>
      </c>
    </row>
    <row r="34" spans="1:2" ht="12.75">
      <c r="A34" s="8" t="s">
        <v>50</v>
      </c>
      <c r="B34" s="9">
        <v>6981</v>
      </c>
    </row>
    <row r="35" ht="12.75">
      <c r="B35" s="12"/>
    </row>
    <row r="36" spans="1:2" ht="12.75">
      <c r="A36" t="s">
        <v>51</v>
      </c>
      <c r="B36" s="13">
        <v>0</v>
      </c>
    </row>
    <row r="37" spans="1:2" ht="12.75">
      <c r="A37" t="s">
        <v>60</v>
      </c>
      <c r="B37" s="14">
        <v>0</v>
      </c>
    </row>
    <row r="38" spans="1:2" ht="12.75">
      <c r="A38" s="8" t="s">
        <v>52</v>
      </c>
      <c r="B38" s="9">
        <v>0</v>
      </c>
    </row>
    <row r="39" ht="12.75">
      <c r="B39" s="12"/>
    </row>
    <row r="40" ht="12.75">
      <c r="B40" s="12"/>
    </row>
    <row r="41" spans="1:2" ht="15">
      <c r="A41" s="5" t="s">
        <v>53</v>
      </c>
      <c r="B41" s="6">
        <v>6981</v>
      </c>
    </row>
    <row r="43" ht="12.75">
      <c r="C43" s="11"/>
    </row>
    <row r="44" spans="1:3" ht="15">
      <c r="A44" s="7" t="s">
        <v>45</v>
      </c>
      <c r="B44" s="15"/>
      <c r="C44" s="10"/>
    </row>
    <row r="45" spans="2:3" ht="12.75">
      <c r="B45" s="12"/>
      <c r="C45" s="10"/>
    </row>
    <row r="46" spans="1:3" ht="12.75">
      <c r="A46" t="s">
        <v>47</v>
      </c>
      <c r="B46" s="13">
        <v>0</v>
      </c>
      <c r="C46" s="11"/>
    </row>
    <row r="47" spans="1:3" ht="12.75">
      <c r="A47" t="s">
        <v>59</v>
      </c>
      <c r="B47" s="14">
        <v>0</v>
      </c>
      <c r="C47" s="10"/>
    </row>
    <row r="48" spans="1:3" ht="12.75">
      <c r="A48" t="s">
        <v>46</v>
      </c>
      <c r="B48" s="13">
        <v>6981</v>
      </c>
      <c r="C48" s="11"/>
    </row>
    <row r="49" ht="12.75">
      <c r="B49" s="12"/>
    </row>
    <row r="50" spans="1:2" ht="15">
      <c r="A50" s="5" t="s">
        <v>48</v>
      </c>
      <c r="B50" s="6">
        <v>6981</v>
      </c>
    </row>
    <row r="51" ht="12.75">
      <c r="B51" s="12"/>
    </row>
    <row r="52" ht="12.75">
      <c r="B52" s="12"/>
    </row>
  </sheetData>
  <printOptions/>
  <pageMargins left="0.7480314960629921" right="0.7480314960629921" top="0.984251968503937" bottom="0.984251968503937" header="0.5118110236220472" footer="0.5118110236220472"/>
  <pageSetup fitToHeight="1" fitToWidth="1" orientation="portrait" paperSize="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6"/>
  <sheetViews>
    <sheetView tabSelected="1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B8" sqref="B8"/>
    </sheetView>
  </sheetViews>
  <sheetFormatPr defaultColWidth="11.00390625" defaultRowHeight="14.25"/>
  <cols>
    <col min="1" max="1" width="9.00390625" style="0" bestFit="1" customWidth="1"/>
    <col min="2" max="2" width="26.875" style="0" customWidth="1"/>
    <col min="3" max="3" width="4.875" style="0" bestFit="1" customWidth="1"/>
    <col min="4" max="4" width="12.625" style="0" customWidth="1"/>
    <col min="5" max="5" width="11.375" style="0" bestFit="1" customWidth="1"/>
    <col min="6" max="6" width="8.75390625" style="0" bestFit="1" customWidth="1"/>
    <col min="7" max="7" width="12.375" style="0" bestFit="1" customWidth="1"/>
    <col min="8" max="8" width="11.875" style="0" bestFit="1" customWidth="1"/>
    <col min="9" max="9" width="11.375" style="0" bestFit="1" customWidth="1"/>
    <col min="10" max="10" width="7.75390625" style="0" bestFit="1" customWidth="1"/>
    <col min="11" max="11" width="9.375" style="0" bestFit="1" customWidth="1"/>
    <col min="12" max="13" width="14.375" style="0" bestFit="1" customWidth="1"/>
    <col min="14" max="14" width="14.25390625" style="0" bestFit="1" customWidth="1"/>
    <col min="15" max="15" width="15.875" style="0" bestFit="1" customWidth="1"/>
    <col min="16" max="16" width="7.125" style="43" bestFit="1" customWidth="1"/>
  </cols>
  <sheetData>
    <row r="1" ht="16.5">
      <c r="B1" s="1" t="s">
        <v>73</v>
      </c>
    </row>
    <row r="4" spans="5:16" ht="12.75">
      <c r="E4" s="53" t="s">
        <v>31</v>
      </c>
      <c r="F4" s="53"/>
      <c r="G4" s="53"/>
      <c r="H4" s="53"/>
      <c r="I4" s="53"/>
      <c r="J4" s="54" t="s">
        <v>37</v>
      </c>
      <c r="K4" s="55"/>
      <c r="L4" s="55"/>
      <c r="M4" s="55"/>
      <c r="N4" s="55"/>
      <c r="O4" s="56"/>
      <c r="P4" s="43" t="s">
        <v>2</v>
      </c>
    </row>
    <row r="5" spans="1:16" s="19" customFormat="1" ht="12.75">
      <c r="A5" s="20" t="s">
        <v>62</v>
      </c>
      <c r="B5" s="21" t="s">
        <v>63</v>
      </c>
      <c r="C5" s="22" t="s">
        <v>64</v>
      </c>
      <c r="D5" s="23" t="s">
        <v>66</v>
      </c>
      <c r="E5" s="23" t="s">
        <v>32</v>
      </c>
      <c r="F5" s="23" t="s">
        <v>33</v>
      </c>
      <c r="G5" s="23" t="s">
        <v>34</v>
      </c>
      <c r="H5" s="23" t="s">
        <v>35</v>
      </c>
      <c r="I5" s="23" t="s">
        <v>67</v>
      </c>
      <c r="J5" s="23" t="s">
        <v>68</v>
      </c>
      <c r="K5" s="23" t="s">
        <v>39</v>
      </c>
      <c r="L5" s="23" t="s">
        <v>71</v>
      </c>
      <c r="M5" s="23" t="s">
        <v>40</v>
      </c>
      <c r="N5" s="23" t="s">
        <v>41</v>
      </c>
      <c r="O5" s="23" t="s">
        <v>42</v>
      </c>
      <c r="P5" s="43"/>
    </row>
    <row r="6" spans="1:16" s="28" customFormat="1" ht="12.75">
      <c r="A6" s="27"/>
      <c r="B6" s="24" t="s">
        <v>0</v>
      </c>
      <c r="C6" s="29" t="s">
        <v>65</v>
      </c>
      <c r="D6" s="45">
        <f>SUM(D7:D56)</f>
        <v>1916.7899999999963</v>
      </c>
      <c r="E6" s="42">
        <f aca="true" t="shared" si="0" ref="E6:O6">SUM(E7:E56)</f>
        <v>-28450.73</v>
      </c>
      <c r="F6" s="42">
        <f t="shared" si="0"/>
        <v>-3875</v>
      </c>
      <c r="G6" s="42">
        <f t="shared" si="0"/>
        <v>-10900</v>
      </c>
      <c r="H6" s="42">
        <f t="shared" si="0"/>
        <v>-15600</v>
      </c>
      <c r="I6" s="42">
        <f t="shared" si="0"/>
        <v>-33.04</v>
      </c>
      <c r="J6" s="42">
        <f t="shared" si="0"/>
        <v>1500</v>
      </c>
      <c r="K6" s="42">
        <f t="shared" si="0"/>
        <v>0</v>
      </c>
      <c r="L6" s="42">
        <f t="shared" si="0"/>
        <v>1439</v>
      </c>
      <c r="M6" s="42">
        <f t="shared" si="0"/>
        <v>6253</v>
      </c>
      <c r="N6" s="42">
        <f t="shared" si="0"/>
        <v>53584.479999999996</v>
      </c>
      <c r="O6" s="42">
        <f t="shared" si="0"/>
        <v>1146</v>
      </c>
      <c r="P6" s="44"/>
    </row>
    <row r="7" spans="1:16" s="41" customFormat="1" ht="12.75">
      <c r="A7" s="36">
        <v>39813</v>
      </c>
      <c r="B7" s="37" t="s">
        <v>69</v>
      </c>
      <c r="C7" s="38"/>
      <c r="D7" s="46">
        <v>6980.5</v>
      </c>
      <c r="E7" s="39"/>
      <c r="F7" s="40"/>
      <c r="G7" s="40"/>
      <c r="H7" s="40"/>
      <c r="I7" s="40"/>
      <c r="J7" s="40"/>
      <c r="K7" s="40"/>
      <c r="L7" s="40"/>
      <c r="M7" s="40"/>
      <c r="N7" s="40"/>
      <c r="O7" s="40"/>
      <c r="P7" s="43"/>
    </row>
    <row r="8" spans="1:16" ht="12.75">
      <c r="A8" s="33">
        <v>39817</v>
      </c>
      <c r="B8" s="32" t="s">
        <v>3</v>
      </c>
      <c r="C8" s="16">
        <v>1</v>
      </c>
      <c r="D8" s="47">
        <v>-93</v>
      </c>
      <c r="E8" s="13"/>
      <c r="F8" s="25"/>
      <c r="G8" s="25"/>
      <c r="H8" s="25"/>
      <c r="I8" s="25"/>
      <c r="J8" s="25"/>
      <c r="K8" s="25"/>
      <c r="L8" s="25"/>
      <c r="M8" s="25"/>
      <c r="N8" s="25"/>
      <c r="O8" s="25">
        <v>93</v>
      </c>
      <c r="P8" s="43">
        <f aca="true" t="shared" si="1" ref="P8:P48">SUM(D8:O8)</f>
        <v>0</v>
      </c>
    </row>
    <row r="9" spans="1:16" ht="12.75">
      <c r="A9" s="33">
        <v>39827</v>
      </c>
      <c r="B9" s="32" t="s">
        <v>4</v>
      </c>
      <c r="C9" s="16">
        <v>2</v>
      </c>
      <c r="D9" s="47">
        <v>-400</v>
      </c>
      <c r="E9" s="17"/>
      <c r="F9" s="25"/>
      <c r="G9" s="25"/>
      <c r="H9" s="25"/>
      <c r="I9" s="25"/>
      <c r="J9" s="25"/>
      <c r="K9" s="25"/>
      <c r="L9" s="25"/>
      <c r="M9" s="25"/>
      <c r="N9" s="25">
        <v>400</v>
      </c>
      <c r="O9" s="25"/>
      <c r="P9" s="43">
        <f t="shared" si="1"/>
        <v>0</v>
      </c>
    </row>
    <row r="10" spans="1:16" ht="12.75">
      <c r="A10" s="33">
        <v>39837</v>
      </c>
      <c r="B10" s="32" t="s">
        <v>5</v>
      </c>
      <c r="C10" s="16">
        <v>3</v>
      </c>
      <c r="D10" s="47">
        <v>9900</v>
      </c>
      <c r="E10" s="17"/>
      <c r="F10" s="25"/>
      <c r="G10" s="25">
        <v>-9900</v>
      </c>
      <c r="H10" s="25"/>
      <c r="I10" s="25"/>
      <c r="J10" s="25"/>
      <c r="K10" s="25"/>
      <c r="L10" s="25"/>
      <c r="M10" s="25"/>
      <c r="N10" s="25"/>
      <c r="O10" s="25"/>
      <c r="P10" s="43">
        <f t="shared" si="1"/>
        <v>0</v>
      </c>
    </row>
    <row r="11" spans="1:16" ht="12.75">
      <c r="A11" s="33">
        <v>39845</v>
      </c>
      <c r="B11" s="32" t="s">
        <v>3</v>
      </c>
      <c r="C11" s="16">
        <v>4</v>
      </c>
      <c r="D11" s="47">
        <v>-76</v>
      </c>
      <c r="E11" s="17"/>
      <c r="F11" s="25"/>
      <c r="G11" s="25"/>
      <c r="H11" s="25"/>
      <c r="I11" s="25"/>
      <c r="J11" s="25"/>
      <c r="K11" s="25"/>
      <c r="L11" s="25"/>
      <c r="M11" s="25"/>
      <c r="N11" s="25"/>
      <c r="O11" s="25">
        <v>76</v>
      </c>
      <c r="P11" s="43">
        <f t="shared" si="1"/>
        <v>0</v>
      </c>
    </row>
    <row r="12" spans="1:16" ht="12.75">
      <c r="A12" s="33">
        <v>39845</v>
      </c>
      <c r="B12" s="32" t="s">
        <v>6</v>
      </c>
      <c r="C12" s="16">
        <v>5</v>
      </c>
      <c r="D12" s="47">
        <v>-406</v>
      </c>
      <c r="E12" s="17"/>
      <c r="F12" s="25"/>
      <c r="G12" s="25"/>
      <c r="H12" s="25"/>
      <c r="I12" s="25"/>
      <c r="J12" s="25"/>
      <c r="K12" s="25"/>
      <c r="L12" s="25">
        <v>406</v>
      </c>
      <c r="M12" s="25"/>
      <c r="N12" s="25"/>
      <c r="O12" s="25"/>
      <c r="P12" s="43">
        <f t="shared" si="1"/>
        <v>0</v>
      </c>
    </row>
    <row r="13" spans="1:16" ht="12.75">
      <c r="A13" s="33">
        <v>39845</v>
      </c>
      <c r="B13" s="32" t="s">
        <v>7</v>
      </c>
      <c r="C13" s="16">
        <v>6</v>
      </c>
      <c r="D13" s="47">
        <v>-1412.5</v>
      </c>
      <c r="E13" s="17"/>
      <c r="F13" s="25"/>
      <c r="G13" s="25"/>
      <c r="H13" s="25"/>
      <c r="I13" s="25"/>
      <c r="J13" s="25"/>
      <c r="K13" s="25"/>
      <c r="L13" s="25"/>
      <c r="M13" s="25"/>
      <c r="N13" s="25">
        <v>1412.5</v>
      </c>
      <c r="O13" s="25"/>
      <c r="P13" s="43">
        <f t="shared" si="1"/>
        <v>0</v>
      </c>
    </row>
    <row r="14" spans="1:16" ht="12.75">
      <c r="A14" s="33">
        <v>39846</v>
      </c>
      <c r="B14" s="32" t="s">
        <v>8</v>
      </c>
      <c r="C14" s="16">
        <v>7</v>
      </c>
      <c r="D14" s="47">
        <v>-6600</v>
      </c>
      <c r="E14" s="17"/>
      <c r="F14" s="25"/>
      <c r="G14" s="25"/>
      <c r="H14" s="25"/>
      <c r="I14" s="25"/>
      <c r="J14" s="25"/>
      <c r="K14" s="25"/>
      <c r="L14" s="25"/>
      <c r="M14" s="25"/>
      <c r="N14" s="25">
        <v>6600</v>
      </c>
      <c r="O14" s="25"/>
      <c r="P14" s="43">
        <f t="shared" si="1"/>
        <v>0</v>
      </c>
    </row>
    <row r="15" spans="1:16" ht="12.75">
      <c r="A15" s="33">
        <v>39851</v>
      </c>
      <c r="B15" s="32" t="s">
        <v>9</v>
      </c>
      <c r="C15" s="16">
        <v>8</v>
      </c>
      <c r="D15" s="47">
        <v>1000</v>
      </c>
      <c r="E15" s="17"/>
      <c r="F15" s="25"/>
      <c r="G15" s="25">
        <v>-1000</v>
      </c>
      <c r="H15" s="25"/>
      <c r="I15" s="25"/>
      <c r="J15" s="25"/>
      <c r="K15" s="25"/>
      <c r="L15" s="25"/>
      <c r="M15" s="25"/>
      <c r="N15" s="25"/>
      <c r="O15" s="25"/>
      <c r="P15" s="43">
        <f t="shared" si="1"/>
        <v>0</v>
      </c>
    </row>
    <row r="16" spans="1:16" ht="12.75">
      <c r="A16" s="33">
        <v>39858</v>
      </c>
      <c r="B16" s="32" t="s">
        <v>70</v>
      </c>
      <c r="C16" s="16">
        <v>9</v>
      </c>
      <c r="D16" s="47">
        <v>15276</v>
      </c>
      <c r="E16" s="17">
        <v>-15276</v>
      </c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43">
        <f t="shared" si="1"/>
        <v>0</v>
      </c>
    </row>
    <row r="17" spans="1:16" ht="12.75">
      <c r="A17" s="33">
        <v>39862</v>
      </c>
      <c r="B17" s="32" t="s">
        <v>10</v>
      </c>
      <c r="C17" s="16">
        <v>10</v>
      </c>
      <c r="D17" s="47">
        <v>-1180</v>
      </c>
      <c r="E17" s="17"/>
      <c r="F17" s="25"/>
      <c r="G17" s="25"/>
      <c r="H17" s="25"/>
      <c r="I17" s="25"/>
      <c r="J17" s="25"/>
      <c r="K17" s="25"/>
      <c r="L17" s="25"/>
      <c r="M17" s="25">
        <v>1180</v>
      </c>
      <c r="N17" s="25"/>
      <c r="O17" s="25"/>
      <c r="P17" s="43">
        <f t="shared" si="1"/>
        <v>0</v>
      </c>
    </row>
    <row r="18" spans="1:16" ht="12.75">
      <c r="A18" s="33">
        <v>39862</v>
      </c>
      <c r="B18" s="32" t="s">
        <v>11</v>
      </c>
      <c r="C18" s="16">
        <v>11</v>
      </c>
      <c r="D18" s="47">
        <v>-900</v>
      </c>
      <c r="E18" s="17"/>
      <c r="F18" s="25"/>
      <c r="G18" s="25"/>
      <c r="H18" s="25"/>
      <c r="I18" s="25"/>
      <c r="J18" s="25"/>
      <c r="K18" s="25"/>
      <c r="L18" s="25"/>
      <c r="M18" s="25">
        <v>900</v>
      </c>
      <c r="N18" s="25"/>
      <c r="O18" s="25"/>
      <c r="P18" s="43">
        <f t="shared" si="1"/>
        <v>0</v>
      </c>
    </row>
    <row r="19" spans="1:16" ht="12.75">
      <c r="A19" s="33">
        <v>39862</v>
      </c>
      <c r="B19" s="32" t="s">
        <v>11</v>
      </c>
      <c r="C19" s="16">
        <v>12</v>
      </c>
      <c r="D19" s="47">
        <v>-1328</v>
      </c>
      <c r="E19" s="17"/>
      <c r="F19" s="25"/>
      <c r="G19" s="25"/>
      <c r="H19" s="25"/>
      <c r="I19" s="25"/>
      <c r="J19" s="25"/>
      <c r="K19" s="25"/>
      <c r="L19" s="25"/>
      <c r="M19" s="25">
        <v>1328</v>
      </c>
      <c r="N19" s="25"/>
      <c r="O19" s="25"/>
      <c r="P19" s="43">
        <f t="shared" si="1"/>
        <v>0</v>
      </c>
    </row>
    <row r="20" spans="1:16" ht="12.75">
      <c r="A20" s="33">
        <v>39872</v>
      </c>
      <c r="B20" s="32" t="s">
        <v>12</v>
      </c>
      <c r="C20" s="16">
        <v>13</v>
      </c>
      <c r="D20" s="47">
        <v>475</v>
      </c>
      <c r="E20" s="17"/>
      <c r="F20" s="25">
        <v>-475</v>
      </c>
      <c r="G20" s="25"/>
      <c r="H20" s="25"/>
      <c r="I20" s="25"/>
      <c r="J20" s="25"/>
      <c r="K20" s="25"/>
      <c r="L20" s="25"/>
      <c r="M20" s="25"/>
      <c r="N20" s="25"/>
      <c r="O20" s="25"/>
      <c r="P20" s="43">
        <f t="shared" si="1"/>
        <v>0</v>
      </c>
    </row>
    <row r="21" spans="1:16" ht="12.75">
      <c r="A21" s="33">
        <v>39873</v>
      </c>
      <c r="B21" s="32" t="s">
        <v>3</v>
      </c>
      <c r="C21" s="16">
        <v>14</v>
      </c>
      <c r="D21" s="47">
        <v>-114.5</v>
      </c>
      <c r="E21" s="17"/>
      <c r="F21" s="25"/>
      <c r="G21" s="25"/>
      <c r="H21" s="25"/>
      <c r="I21" s="25"/>
      <c r="J21" s="25"/>
      <c r="K21" s="25"/>
      <c r="L21" s="25"/>
      <c r="M21" s="25"/>
      <c r="N21" s="25"/>
      <c r="O21" s="25">
        <v>114.5</v>
      </c>
      <c r="P21" s="43">
        <f t="shared" si="1"/>
        <v>0</v>
      </c>
    </row>
    <row r="22" spans="1:16" ht="12.75">
      <c r="A22" s="33">
        <v>39881</v>
      </c>
      <c r="B22" s="32" t="s">
        <v>13</v>
      </c>
      <c r="C22" s="16">
        <v>15</v>
      </c>
      <c r="D22" s="47">
        <v>-1509</v>
      </c>
      <c r="E22" s="17"/>
      <c r="F22" s="25"/>
      <c r="G22" s="25"/>
      <c r="H22" s="25"/>
      <c r="I22" s="25"/>
      <c r="J22" s="25"/>
      <c r="K22" s="25"/>
      <c r="L22" s="25"/>
      <c r="M22" s="25"/>
      <c r="N22" s="25">
        <v>1509</v>
      </c>
      <c r="O22" s="25"/>
      <c r="P22" s="43">
        <f t="shared" si="1"/>
        <v>0</v>
      </c>
    </row>
    <row r="23" spans="1:16" ht="12.75">
      <c r="A23" s="33">
        <v>39894</v>
      </c>
      <c r="B23" s="32" t="s">
        <v>14</v>
      </c>
      <c r="C23" s="16">
        <v>16</v>
      </c>
      <c r="D23" s="47">
        <v>13174.73</v>
      </c>
      <c r="E23" s="17">
        <v>-13174.73</v>
      </c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43">
        <f t="shared" si="1"/>
        <v>0</v>
      </c>
    </row>
    <row r="24" spans="1:16" ht="12.75">
      <c r="A24" s="33">
        <v>39894</v>
      </c>
      <c r="B24" s="32" t="s">
        <v>11</v>
      </c>
      <c r="C24" s="16">
        <v>17</v>
      </c>
      <c r="D24" s="47">
        <v>-680</v>
      </c>
      <c r="E24" s="17"/>
      <c r="F24" s="25"/>
      <c r="G24" s="25"/>
      <c r="H24" s="25"/>
      <c r="I24" s="25"/>
      <c r="J24" s="25"/>
      <c r="K24" s="25"/>
      <c r="L24" s="25"/>
      <c r="M24" s="25">
        <v>680</v>
      </c>
      <c r="N24" s="25"/>
      <c r="O24" s="25"/>
      <c r="P24" s="43">
        <f t="shared" si="1"/>
        <v>0</v>
      </c>
    </row>
    <row r="25" spans="1:16" ht="12.75">
      <c r="A25" s="33">
        <v>39895</v>
      </c>
      <c r="B25" s="32" t="s">
        <v>15</v>
      </c>
      <c r="C25" s="16">
        <v>18</v>
      </c>
      <c r="D25" s="47">
        <v>-705</v>
      </c>
      <c r="E25" s="17"/>
      <c r="F25" s="25"/>
      <c r="G25" s="25"/>
      <c r="H25" s="25"/>
      <c r="I25" s="25"/>
      <c r="J25" s="25"/>
      <c r="K25" s="25"/>
      <c r="L25" s="25"/>
      <c r="M25" s="25">
        <v>705</v>
      </c>
      <c r="N25" s="25"/>
      <c r="O25" s="25"/>
      <c r="P25" s="43">
        <f t="shared" si="1"/>
        <v>0</v>
      </c>
    </row>
    <row r="26" spans="1:16" ht="12.75">
      <c r="A26" s="33">
        <v>39904</v>
      </c>
      <c r="B26" s="32" t="s">
        <v>3</v>
      </c>
      <c r="C26" s="16">
        <v>19</v>
      </c>
      <c r="D26" s="47">
        <v>-100</v>
      </c>
      <c r="E26" s="17"/>
      <c r="F26" s="25"/>
      <c r="G26" s="25"/>
      <c r="H26" s="25"/>
      <c r="I26" s="25"/>
      <c r="J26" s="25"/>
      <c r="K26" s="25"/>
      <c r="L26" s="25"/>
      <c r="M26" s="25"/>
      <c r="N26" s="25"/>
      <c r="O26" s="25">
        <v>100</v>
      </c>
      <c r="P26" s="43">
        <f t="shared" si="1"/>
        <v>0</v>
      </c>
    </row>
    <row r="27" spans="1:16" ht="12.75">
      <c r="A27" s="33">
        <v>39904</v>
      </c>
      <c r="B27" s="32" t="s">
        <v>16</v>
      </c>
      <c r="C27" s="16">
        <v>20</v>
      </c>
      <c r="D27" s="47">
        <v>-574.5</v>
      </c>
      <c r="E27" s="17"/>
      <c r="F27" s="25"/>
      <c r="G27" s="25"/>
      <c r="H27" s="25"/>
      <c r="I27" s="25"/>
      <c r="J27" s="25"/>
      <c r="K27" s="25"/>
      <c r="L27" s="25"/>
      <c r="M27" s="25"/>
      <c r="N27" s="25">
        <v>574.5</v>
      </c>
      <c r="O27" s="25"/>
      <c r="P27" s="43">
        <f t="shared" si="1"/>
        <v>0</v>
      </c>
    </row>
    <row r="28" spans="1:16" ht="12.75">
      <c r="A28" s="33">
        <v>39904</v>
      </c>
      <c r="B28" s="32" t="s">
        <v>17</v>
      </c>
      <c r="C28" s="16">
        <v>21</v>
      </c>
      <c r="D28" s="47">
        <v>-960</v>
      </c>
      <c r="E28" s="17"/>
      <c r="F28" s="25"/>
      <c r="G28" s="25"/>
      <c r="H28" s="25"/>
      <c r="I28" s="25"/>
      <c r="J28" s="25"/>
      <c r="K28" s="25"/>
      <c r="L28" s="25"/>
      <c r="M28" s="25">
        <v>960</v>
      </c>
      <c r="N28" s="25"/>
      <c r="O28" s="25"/>
      <c r="P28" s="43">
        <f t="shared" si="1"/>
        <v>0</v>
      </c>
    </row>
    <row r="29" spans="1:16" ht="12.75">
      <c r="A29" s="33">
        <v>39935</v>
      </c>
      <c r="B29" s="32" t="s">
        <v>3</v>
      </c>
      <c r="C29" s="16">
        <v>22</v>
      </c>
      <c r="D29" s="47">
        <v>-99</v>
      </c>
      <c r="E29" s="17"/>
      <c r="F29" s="25"/>
      <c r="G29" s="25"/>
      <c r="H29" s="25"/>
      <c r="I29" s="25"/>
      <c r="J29" s="25"/>
      <c r="K29" s="25"/>
      <c r="L29" s="25"/>
      <c r="M29" s="25"/>
      <c r="N29" s="25"/>
      <c r="O29" s="25">
        <v>99</v>
      </c>
      <c r="P29" s="43">
        <f t="shared" si="1"/>
        <v>0</v>
      </c>
    </row>
    <row r="30" spans="1:16" ht="12.75">
      <c r="A30" s="33">
        <v>39967</v>
      </c>
      <c r="B30" s="32" t="s">
        <v>3</v>
      </c>
      <c r="C30" s="16">
        <v>23</v>
      </c>
      <c r="D30" s="47">
        <v>-94.5</v>
      </c>
      <c r="E30" s="17"/>
      <c r="F30" s="25"/>
      <c r="G30" s="25"/>
      <c r="H30" s="25"/>
      <c r="I30" s="25"/>
      <c r="J30" s="25"/>
      <c r="K30" s="25"/>
      <c r="L30" s="25"/>
      <c r="M30" s="25"/>
      <c r="N30" s="25"/>
      <c r="O30" s="25">
        <v>94.5</v>
      </c>
      <c r="P30" s="43">
        <f t="shared" si="1"/>
        <v>0</v>
      </c>
    </row>
    <row r="31" spans="1:16" ht="12.75">
      <c r="A31" s="33">
        <v>39974</v>
      </c>
      <c r="B31" s="32" t="s">
        <v>18</v>
      </c>
      <c r="C31" s="16">
        <v>24</v>
      </c>
      <c r="D31" s="47">
        <v>-500</v>
      </c>
      <c r="E31" s="17"/>
      <c r="F31" s="25"/>
      <c r="G31" s="25"/>
      <c r="H31" s="25"/>
      <c r="I31" s="25"/>
      <c r="J31" s="25"/>
      <c r="K31" s="25"/>
      <c r="L31" s="25"/>
      <c r="M31" s="25">
        <v>500</v>
      </c>
      <c r="N31" s="25"/>
      <c r="O31" s="25"/>
      <c r="P31" s="43">
        <f t="shared" si="1"/>
        <v>0</v>
      </c>
    </row>
    <row r="32" spans="1:16" ht="12.75">
      <c r="A32" s="33">
        <v>39995</v>
      </c>
      <c r="B32" s="32" t="s">
        <v>3</v>
      </c>
      <c r="C32" s="16">
        <v>25</v>
      </c>
      <c r="D32" s="47">
        <v>-94.5</v>
      </c>
      <c r="E32" s="17"/>
      <c r="F32" s="25"/>
      <c r="G32" s="25"/>
      <c r="H32" s="25"/>
      <c r="I32" s="25"/>
      <c r="J32" s="25"/>
      <c r="K32" s="25"/>
      <c r="L32" s="25"/>
      <c r="M32" s="25"/>
      <c r="N32" s="25"/>
      <c r="O32" s="25">
        <v>94.5</v>
      </c>
      <c r="P32" s="43">
        <f t="shared" si="1"/>
        <v>0</v>
      </c>
    </row>
    <row r="33" spans="1:16" ht="12.75">
      <c r="A33" s="33">
        <v>40020</v>
      </c>
      <c r="B33" s="32" t="s">
        <v>19</v>
      </c>
      <c r="C33" s="16">
        <v>26</v>
      </c>
      <c r="D33" s="47">
        <v>-799.5</v>
      </c>
      <c r="E33" s="17"/>
      <c r="F33" s="25"/>
      <c r="G33" s="25"/>
      <c r="H33" s="25"/>
      <c r="I33" s="25"/>
      <c r="J33" s="25"/>
      <c r="K33" s="25"/>
      <c r="L33" s="25"/>
      <c r="M33" s="25"/>
      <c r="N33" s="25">
        <v>799.5</v>
      </c>
      <c r="O33" s="25"/>
      <c r="P33" s="43">
        <f t="shared" si="1"/>
        <v>0</v>
      </c>
    </row>
    <row r="34" spans="1:16" ht="12.75">
      <c r="A34" s="33">
        <v>40020</v>
      </c>
      <c r="B34" s="32" t="s">
        <v>20</v>
      </c>
      <c r="C34" s="16">
        <v>27</v>
      </c>
      <c r="D34" s="47">
        <v>-1500</v>
      </c>
      <c r="E34" s="17"/>
      <c r="F34" s="25"/>
      <c r="G34" s="25"/>
      <c r="H34" s="25"/>
      <c r="I34" s="25"/>
      <c r="J34" s="25"/>
      <c r="K34" s="25"/>
      <c r="L34" s="25"/>
      <c r="M34" s="25"/>
      <c r="N34" s="25">
        <v>1500</v>
      </c>
      <c r="O34" s="25"/>
      <c r="P34" s="43">
        <f t="shared" si="1"/>
        <v>0</v>
      </c>
    </row>
    <row r="35" spans="1:16" ht="12.75">
      <c r="A35" s="33">
        <v>40026</v>
      </c>
      <c r="B35" s="32" t="s">
        <v>3</v>
      </c>
      <c r="C35" s="16">
        <v>28</v>
      </c>
      <c r="D35" s="47">
        <v>-99</v>
      </c>
      <c r="E35" s="17"/>
      <c r="F35" s="25"/>
      <c r="G35" s="25"/>
      <c r="H35" s="25"/>
      <c r="I35" s="25"/>
      <c r="J35" s="25"/>
      <c r="K35" s="25"/>
      <c r="L35" s="25"/>
      <c r="M35" s="25"/>
      <c r="N35" s="25"/>
      <c r="O35" s="25">
        <v>99</v>
      </c>
      <c r="P35" s="43">
        <f t="shared" si="1"/>
        <v>0</v>
      </c>
    </row>
    <row r="36" spans="1:16" ht="12.75">
      <c r="A36" s="33">
        <v>40054</v>
      </c>
      <c r="B36" s="32" t="s">
        <v>21</v>
      </c>
      <c r="C36" s="16">
        <v>29</v>
      </c>
      <c r="D36" s="47">
        <v>-13750</v>
      </c>
      <c r="E36" s="17"/>
      <c r="F36" s="25"/>
      <c r="G36" s="25"/>
      <c r="H36" s="25"/>
      <c r="I36" s="25"/>
      <c r="J36" s="25"/>
      <c r="K36" s="25"/>
      <c r="L36" s="25"/>
      <c r="M36" s="25"/>
      <c r="N36" s="25">
        <v>13750</v>
      </c>
      <c r="O36" s="25"/>
      <c r="P36" s="43">
        <f t="shared" si="1"/>
        <v>0</v>
      </c>
    </row>
    <row r="37" spans="1:16" ht="12.75">
      <c r="A37" s="33">
        <v>40057</v>
      </c>
      <c r="B37" s="32" t="s">
        <v>3</v>
      </c>
      <c r="C37" s="16">
        <v>30</v>
      </c>
      <c r="D37" s="47">
        <v>-94.5</v>
      </c>
      <c r="E37" s="17"/>
      <c r="F37" s="25"/>
      <c r="G37" s="25"/>
      <c r="H37" s="25"/>
      <c r="I37" s="25"/>
      <c r="J37" s="25"/>
      <c r="K37" s="25"/>
      <c r="L37" s="25"/>
      <c r="M37" s="25"/>
      <c r="N37" s="25"/>
      <c r="O37" s="25">
        <v>94.5</v>
      </c>
      <c r="P37" s="43">
        <f t="shared" si="1"/>
        <v>0</v>
      </c>
    </row>
    <row r="38" spans="1:16" ht="12.75">
      <c r="A38" s="33">
        <v>40072</v>
      </c>
      <c r="B38" s="32" t="s">
        <v>22</v>
      </c>
      <c r="C38" s="16">
        <v>31</v>
      </c>
      <c r="D38" s="47">
        <v>3600</v>
      </c>
      <c r="E38" s="17"/>
      <c r="F38" s="25"/>
      <c r="G38" s="25"/>
      <c r="H38" s="25">
        <v>-3600</v>
      </c>
      <c r="I38" s="25"/>
      <c r="J38" s="25"/>
      <c r="K38" s="25"/>
      <c r="L38" s="25"/>
      <c r="M38" s="25"/>
      <c r="N38" s="25"/>
      <c r="O38" s="25"/>
      <c r="P38" s="43">
        <f t="shared" si="1"/>
        <v>0</v>
      </c>
    </row>
    <row r="39" spans="1:16" ht="12.75">
      <c r="A39" s="33">
        <v>40075</v>
      </c>
      <c r="B39" s="32" t="s">
        <v>23</v>
      </c>
      <c r="C39" s="16">
        <v>32</v>
      </c>
      <c r="D39" s="47">
        <v>-9500</v>
      </c>
      <c r="E39" s="17"/>
      <c r="F39" s="25"/>
      <c r="G39" s="25"/>
      <c r="H39" s="25"/>
      <c r="I39" s="25"/>
      <c r="J39" s="25"/>
      <c r="K39" s="25"/>
      <c r="L39" s="25">
        <v>500</v>
      </c>
      <c r="M39" s="25"/>
      <c r="N39" s="25">
        <v>9000</v>
      </c>
      <c r="O39" s="25"/>
      <c r="P39" s="43">
        <f t="shared" si="1"/>
        <v>0</v>
      </c>
    </row>
    <row r="40" spans="1:16" ht="12.75">
      <c r="A40" s="33">
        <v>40082</v>
      </c>
      <c r="B40" s="32" t="s">
        <v>24</v>
      </c>
      <c r="C40" s="16">
        <v>33</v>
      </c>
      <c r="D40" s="47">
        <v>12000</v>
      </c>
      <c r="E40" s="17"/>
      <c r="F40" s="25"/>
      <c r="G40" s="25"/>
      <c r="H40" s="25">
        <v>-12000</v>
      </c>
      <c r="I40" s="25"/>
      <c r="J40" s="25"/>
      <c r="K40" s="25"/>
      <c r="L40" s="25"/>
      <c r="M40" s="25"/>
      <c r="N40" s="25"/>
      <c r="O40" s="25"/>
      <c r="P40" s="43">
        <f t="shared" si="1"/>
        <v>0</v>
      </c>
    </row>
    <row r="41" spans="1:16" ht="12.75">
      <c r="A41" s="33">
        <v>40089</v>
      </c>
      <c r="B41" s="32" t="s">
        <v>3</v>
      </c>
      <c r="C41" s="16">
        <v>34</v>
      </c>
      <c r="D41" s="47">
        <v>-91</v>
      </c>
      <c r="E41" s="17"/>
      <c r="F41" s="25"/>
      <c r="G41" s="25"/>
      <c r="H41" s="25"/>
      <c r="I41" s="25"/>
      <c r="J41" s="25"/>
      <c r="K41" s="25"/>
      <c r="L41" s="25"/>
      <c r="M41" s="25"/>
      <c r="N41" s="25"/>
      <c r="O41" s="25">
        <v>91</v>
      </c>
      <c r="P41" s="43">
        <f t="shared" si="1"/>
        <v>0</v>
      </c>
    </row>
    <row r="42" spans="1:16" ht="12.75">
      <c r="A42" s="33">
        <v>40096</v>
      </c>
      <c r="B42" s="32" t="s">
        <v>25</v>
      </c>
      <c r="C42" s="16">
        <v>35</v>
      </c>
      <c r="D42" s="47">
        <v>-17007.73</v>
      </c>
      <c r="E42" s="17"/>
      <c r="F42" s="25"/>
      <c r="G42" s="25"/>
      <c r="H42" s="25"/>
      <c r="I42" s="25"/>
      <c r="J42" s="25"/>
      <c r="K42" s="25"/>
      <c r="L42" s="25"/>
      <c r="M42" s="25"/>
      <c r="N42" s="25">
        <v>17007.73</v>
      </c>
      <c r="O42" s="25"/>
      <c r="P42" s="43">
        <f t="shared" si="1"/>
        <v>0</v>
      </c>
    </row>
    <row r="43" spans="1:16" ht="12.75">
      <c r="A43" s="33">
        <v>40106</v>
      </c>
      <c r="B43" s="32" t="s">
        <v>26</v>
      </c>
      <c r="C43" s="16">
        <v>36</v>
      </c>
      <c r="D43" s="47">
        <v>3400</v>
      </c>
      <c r="E43" s="17"/>
      <c r="F43" s="25">
        <v>-3400</v>
      </c>
      <c r="G43" s="25"/>
      <c r="H43" s="25"/>
      <c r="I43" s="25"/>
      <c r="J43" s="25"/>
      <c r="K43" s="25"/>
      <c r="L43" s="25"/>
      <c r="M43" s="25"/>
      <c r="N43" s="25"/>
      <c r="O43" s="25"/>
      <c r="P43" s="43">
        <f t="shared" si="1"/>
        <v>0</v>
      </c>
    </row>
    <row r="44" spans="1:16" ht="12.75">
      <c r="A44" s="33">
        <v>40112</v>
      </c>
      <c r="B44" s="32" t="s">
        <v>27</v>
      </c>
      <c r="C44" s="16">
        <v>37</v>
      </c>
      <c r="D44" s="47">
        <v>-533</v>
      </c>
      <c r="E44" s="17"/>
      <c r="F44" s="25"/>
      <c r="G44" s="25"/>
      <c r="H44" s="25"/>
      <c r="I44" s="25"/>
      <c r="J44" s="25"/>
      <c r="K44" s="25"/>
      <c r="L44" s="25">
        <v>533</v>
      </c>
      <c r="M44" s="25"/>
      <c r="N44" s="25"/>
      <c r="O44" s="25"/>
      <c r="P44" s="43">
        <f t="shared" si="1"/>
        <v>0</v>
      </c>
    </row>
    <row r="45" spans="1:16" ht="12.75">
      <c r="A45" s="33">
        <v>40118</v>
      </c>
      <c r="B45" s="32" t="s">
        <v>3</v>
      </c>
      <c r="C45" s="16">
        <v>38</v>
      </c>
      <c r="D45" s="47">
        <v>-95.5</v>
      </c>
      <c r="E45" s="17"/>
      <c r="F45" s="25"/>
      <c r="G45" s="25"/>
      <c r="H45" s="25"/>
      <c r="I45" s="25"/>
      <c r="J45" s="25"/>
      <c r="K45" s="25"/>
      <c r="L45" s="25"/>
      <c r="M45" s="25"/>
      <c r="N45" s="25"/>
      <c r="O45" s="25">
        <v>95.5</v>
      </c>
      <c r="P45" s="43">
        <f t="shared" si="1"/>
        <v>0</v>
      </c>
    </row>
    <row r="46" spans="1:16" ht="12.75">
      <c r="A46" s="33">
        <v>40125</v>
      </c>
      <c r="B46" s="32" t="s">
        <v>28</v>
      </c>
      <c r="C46" s="16">
        <v>39</v>
      </c>
      <c r="D46" s="47">
        <v>-1031.25</v>
      </c>
      <c r="E46" s="17"/>
      <c r="F46" s="25"/>
      <c r="G46" s="25"/>
      <c r="H46" s="25"/>
      <c r="I46" s="25"/>
      <c r="J46" s="25"/>
      <c r="K46" s="25"/>
      <c r="L46" s="25"/>
      <c r="M46" s="25"/>
      <c r="N46" s="25">
        <v>1031.25</v>
      </c>
      <c r="O46" s="25"/>
      <c r="P46" s="43">
        <f t="shared" si="1"/>
        <v>0</v>
      </c>
    </row>
    <row r="47" spans="1:16" ht="12.75">
      <c r="A47" s="33">
        <v>40148</v>
      </c>
      <c r="B47" s="32" t="s">
        <v>3</v>
      </c>
      <c r="C47" s="16">
        <v>40</v>
      </c>
      <c r="D47" s="47">
        <v>-94.5</v>
      </c>
      <c r="E47" s="17"/>
      <c r="F47" s="25"/>
      <c r="G47" s="25"/>
      <c r="H47" s="25"/>
      <c r="I47" s="25"/>
      <c r="J47" s="25"/>
      <c r="K47" s="25"/>
      <c r="L47" s="25"/>
      <c r="M47" s="25"/>
      <c r="N47" s="25"/>
      <c r="O47" s="25">
        <v>94.5</v>
      </c>
      <c r="P47" s="43">
        <f t="shared" si="1"/>
        <v>0</v>
      </c>
    </row>
    <row r="48" spans="1:16" ht="12.75">
      <c r="A48" s="33">
        <v>40177</v>
      </c>
      <c r="B48" s="32" t="s">
        <v>29</v>
      </c>
      <c r="C48" s="16">
        <v>41</v>
      </c>
      <c r="D48" s="47">
        <v>33.04</v>
      </c>
      <c r="E48" s="17"/>
      <c r="F48" s="25"/>
      <c r="G48" s="25"/>
      <c r="H48" s="25"/>
      <c r="I48" s="25">
        <v>-33.04</v>
      </c>
      <c r="J48" s="25"/>
      <c r="K48" s="25"/>
      <c r="L48" s="25"/>
      <c r="M48" s="25"/>
      <c r="N48" s="25"/>
      <c r="O48" s="25"/>
      <c r="P48" s="43">
        <f t="shared" si="1"/>
        <v>0</v>
      </c>
    </row>
    <row r="49" spans="1:16" ht="12.75">
      <c r="A49" s="33">
        <v>40177</v>
      </c>
      <c r="B49" s="25" t="s">
        <v>1</v>
      </c>
      <c r="C49" s="16">
        <v>42</v>
      </c>
      <c r="D49" s="48">
        <v>-1500</v>
      </c>
      <c r="E49" s="17"/>
      <c r="F49" s="25"/>
      <c r="G49" s="25"/>
      <c r="H49" s="25"/>
      <c r="I49" s="25"/>
      <c r="J49" s="25">
        <v>1500</v>
      </c>
      <c r="K49" s="25"/>
      <c r="L49" s="25"/>
      <c r="M49" s="25"/>
      <c r="N49" s="25"/>
      <c r="O49" s="25"/>
      <c r="P49" s="43">
        <f>SUM(D49:O49)</f>
        <v>0</v>
      </c>
    </row>
    <row r="50" spans="1:15" ht="12.75">
      <c r="A50" s="30"/>
      <c r="B50" s="25"/>
      <c r="C50" s="34"/>
      <c r="D50" s="25"/>
      <c r="E50" s="17"/>
      <c r="F50" s="25"/>
      <c r="G50" s="25"/>
      <c r="H50" s="25"/>
      <c r="I50" s="25"/>
      <c r="J50" s="25"/>
      <c r="K50" s="25"/>
      <c r="L50" s="25"/>
      <c r="M50" s="25"/>
      <c r="N50" s="25"/>
      <c r="O50" s="25"/>
    </row>
    <row r="51" spans="1:15" ht="12.75">
      <c r="A51" s="30"/>
      <c r="B51" s="25"/>
      <c r="C51" s="34"/>
      <c r="D51" s="25"/>
      <c r="E51" s="17"/>
      <c r="F51" s="25"/>
      <c r="G51" s="25"/>
      <c r="H51" s="25"/>
      <c r="I51" s="25"/>
      <c r="J51" s="25"/>
      <c r="K51" s="25"/>
      <c r="L51" s="25"/>
      <c r="M51" s="25"/>
      <c r="N51" s="25"/>
      <c r="O51" s="25"/>
    </row>
    <row r="52" spans="1:15" ht="12.75">
      <c r="A52" s="30"/>
      <c r="B52" s="25"/>
      <c r="C52" s="34"/>
      <c r="D52" s="25"/>
      <c r="E52" s="17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1:15" ht="12.75">
      <c r="A53" s="30"/>
      <c r="B53" s="25"/>
      <c r="C53" s="34"/>
      <c r="D53" s="25"/>
      <c r="E53" s="17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1:15" ht="12.75">
      <c r="A54" s="30"/>
      <c r="B54" s="25"/>
      <c r="C54" s="34"/>
      <c r="D54" s="25"/>
      <c r="E54" s="17"/>
      <c r="F54" s="25"/>
      <c r="G54" s="25"/>
      <c r="H54" s="25"/>
      <c r="I54" s="25"/>
      <c r="J54" s="25"/>
      <c r="K54" s="25"/>
      <c r="L54" s="25"/>
      <c r="M54" s="25"/>
      <c r="N54" s="25"/>
      <c r="O54" s="25"/>
    </row>
    <row r="55" spans="1:15" ht="12.75">
      <c r="A55" s="30"/>
      <c r="B55" s="25"/>
      <c r="C55" s="34"/>
      <c r="D55" s="25"/>
      <c r="E55" s="17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1:15" ht="12.75">
      <c r="A56" s="31"/>
      <c r="B56" s="26"/>
      <c r="C56" s="35"/>
      <c r="D56" s="26"/>
      <c r="E56" s="18"/>
      <c r="F56" s="26"/>
      <c r="G56" s="26"/>
      <c r="H56" s="26"/>
      <c r="I56" s="26"/>
      <c r="J56" s="26"/>
      <c r="K56" s="26"/>
      <c r="L56" s="26"/>
      <c r="M56" s="26"/>
      <c r="N56" s="26"/>
      <c r="O56" s="26"/>
    </row>
  </sheetData>
  <mergeCells count="2">
    <mergeCell ref="E4:I4"/>
    <mergeCell ref="J4:O4"/>
  </mergeCells>
  <printOptions gridLines="1"/>
  <pageMargins left="0.7500000000000001" right="0.7500000000000001" top="1" bottom="1" header="0.5" footer="0.5"/>
  <pageSetup orientation="landscape" paperSiz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Oslo Venstre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 A. Hagen</dc:creator>
  <cp:keywords/>
  <dc:description/>
  <cp:lastModifiedBy>Morten A. Hagen</cp:lastModifiedBy>
  <cp:lastPrinted>2010-02-11T19:43:16Z</cp:lastPrinted>
  <dcterms:created xsi:type="dcterms:W3CDTF">2009-06-07T13:10:43Z</dcterms:created>
  <dcterms:modified xsi:type="dcterms:W3CDTF">2014-11-20T10:09:46Z</dcterms:modified>
  <cp:category/>
  <cp:version/>
  <cp:contentType/>
  <cp:contentStatus/>
</cp:coreProperties>
</file>